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ifv-fs\Forschung\Projekte\MOP\Berichte\DOI_Vergabe\"/>
    </mc:Choice>
  </mc:AlternateContent>
  <bookViews>
    <workbookView xWindow="60" yWindow="165" windowWidth="13815" windowHeight="7980" tabRatio="693" firstSheet="8" activeTab="15"/>
  </bookViews>
  <sheets>
    <sheet name="1 Stichprobe HH" sheetId="18" r:id="rId1"/>
    <sheet name="2 Stichprobe P" sheetId="19" r:id="rId2"/>
    <sheet name="3 IST-Soll-Vgl. HH" sheetId="3" r:id="rId3"/>
    <sheet name="4 IST-Soll-Vgl. Pers." sheetId="4" r:id="rId4"/>
    <sheet name="5 Führerscheinbesitz" sheetId="5" r:id="rId5"/>
    <sheet name="6 Pkw-Verfügbarkeit" sheetId="6" r:id="rId6"/>
    <sheet name="7 Verkehrsbeteiligung" sheetId="7" r:id="rId7"/>
    <sheet name="8 VA" sheetId="8" r:id="rId8"/>
    <sheet name="9 VA-Fortsetzung" sheetId="15" r:id="rId9"/>
    <sheet name="10 Verkehrsleistung" sheetId="17" r:id="rId10"/>
    <sheet name="11 Mobilitätszeit" sheetId="12" r:id="rId11"/>
    <sheet name="12 RegioStaRGem5" sheetId="21" r:id="rId12"/>
    <sheet name="13 RegioStaR7" sheetId="22" r:id="rId13"/>
    <sheet name="14 Mobilitätskenngrößen" sheetId="13" r:id="rId14"/>
    <sheet name="15 Tankbuchstatistik" sheetId="20" r:id="rId15"/>
    <sheet name="Hinweise und Fußnoten" sheetId="14" r:id="rId16"/>
  </sheets>
  <definedNames>
    <definedName name="_" localSheetId="6">'7 Verkehrsbeteiligung'!$B$2:$M$27</definedName>
    <definedName name="_ftn1" localSheetId="0">'1 Stichprobe HH'!$B$28</definedName>
    <definedName name="_ftn2" localSheetId="9">'10 Verkehrsleistung'!#REF!</definedName>
    <definedName name="_ftn2" localSheetId="10">'11 Mobilitätszeit'!#REF!</definedName>
    <definedName name="_ftnref1" localSheetId="0">'1 Stichprobe HH'!#REF!</definedName>
    <definedName name="_ftnref2" localSheetId="9">'10 Verkehrsleistung'!$B$4</definedName>
    <definedName name="_ftnref2" localSheetId="10">'11 Mobilitätszeit'!$B$5</definedName>
    <definedName name="a" localSheetId="4">'5 Führerscheinbesitz'!$B$2:$M$19</definedName>
    <definedName name="_xlnm.Print_Area" localSheetId="14">'15 Tankbuchstatistik'!$B$4:$N$25</definedName>
    <definedName name="OLE_LINK1" localSheetId="2">'3 IST-Soll-Vgl. HH'!#REF!</definedName>
    <definedName name="OLE_LINK1" localSheetId="3">'4 IST-Soll-Vgl. Pers.'!#REF!</definedName>
    <definedName name="Print_Area" localSheetId="9">'10 Verkehrsleistung'!$B$2:$L$27</definedName>
    <definedName name="Print_Area" localSheetId="10">'11 Mobilitätszeit'!$B$2:$L$28</definedName>
    <definedName name="Print_Area" localSheetId="13">'14 Mobilitätskenngrößen'!$B$2:$P$22</definedName>
    <definedName name="Print_Area" localSheetId="4">'5 Führerscheinbesitz'!$B$2:$M$19</definedName>
    <definedName name="Print_Area" localSheetId="5">'6 Pkw-Verfügbarkeit'!$B$2:$M$32</definedName>
    <definedName name="Print_Area" localSheetId="6">'7 Verkehrsbeteiligung'!$B$2:$M$27</definedName>
    <definedName name="Print_Area" localSheetId="7">'8 VA'!$B$2:$M$28</definedName>
    <definedName name="Print_Area" localSheetId="15">'Hinweise und Fußnoten'!$B$1:$N$20</definedName>
    <definedName name="Print_Area2" localSheetId="9">'10 Verkehrsleistung'!$B$2:$L$28</definedName>
    <definedName name="Print_Area2" localSheetId="10">'11 Mobilitätszeit'!$B$2:$L$29</definedName>
    <definedName name="Print_Area2" localSheetId="7">'8 VA'!$B$2:$M$29</definedName>
    <definedName name="Print_Titles" localSheetId="5">'6 Pkw-Verfügbarkeit'!$2:$5</definedName>
  </definedNames>
  <calcPr calcId="162913"/>
</workbook>
</file>

<file path=xl/calcChain.xml><?xml version="1.0" encoding="utf-8"?>
<calcChain xmlns="http://schemas.openxmlformats.org/spreadsheetml/2006/main">
  <c r="D53" i="22" l="1"/>
  <c r="C53" i="22"/>
  <c r="D46" i="22"/>
  <c r="C46" i="22"/>
  <c r="D39" i="22"/>
  <c r="C39" i="22"/>
  <c r="D32" i="22"/>
  <c r="C32" i="22"/>
  <c r="D25" i="22"/>
  <c r="C25" i="22"/>
  <c r="D18" i="22"/>
  <c r="C18" i="22"/>
  <c r="D11" i="22"/>
  <c r="C11" i="22"/>
  <c r="D39" i="21"/>
  <c r="C39" i="21"/>
  <c r="D32" i="21"/>
  <c r="C32" i="21"/>
  <c r="D25" i="21"/>
  <c r="C25" i="21"/>
  <c r="D18" i="21"/>
  <c r="C18" i="21"/>
  <c r="D11" i="21"/>
  <c r="C11" i="21"/>
  <c r="T22" i="13" l="1"/>
  <c r="T16" i="13"/>
  <c r="T10" i="13"/>
  <c r="V10" i="15"/>
  <c r="V11" i="15"/>
  <c r="V12" i="15"/>
  <c r="V13" i="15"/>
  <c r="V14" i="15"/>
  <c r="V17" i="15"/>
  <c r="V18" i="15"/>
  <c r="V19" i="15"/>
  <c r="V20" i="15"/>
  <c r="V21" i="15"/>
  <c r="V22" i="15"/>
  <c r="V27" i="15" l="1"/>
  <c r="U21" i="15" l="1"/>
  <c r="U20" i="15"/>
  <c r="U31" i="15"/>
  <c r="S22" i="13" l="1"/>
  <c r="R22" i="13"/>
  <c r="Q22" i="13"/>
  <c r="P22" i="13"/>
  <c r="O22" i="13"/>
  <c r="N22" i="13"/>
  <c r="M22" i="13"/>
  <c r="L22" i="13"/>
  <c r="K22" i="13"/>
  <c r="J22" i="13"/>
  <c r="S16" i="13"/>
  <c r="R16" i="13"/>
  <c r="Q16" i="13"/>
  <c r="P16" i="13"/>
  <c r="O16" i="13"/>
  <c r="N16" i="13"/>
  <c r="M16" i="13"/>
  <c r="L16" i="13"/>
  <c r="K16" i="13"/>
  <c r="J16" i="13"/>
  <c r="N12" i="13"/>
  <c r="M12" i="13"/>
  <c r="S10" i="13"/>
  <c r="R10" i="13"/>
  <c r="Q10" i="13"/>
  <c r="P10" i="13"/>
  <c r="O10" i="13"/>
  <c r="N10" i="13"/>
  <c r="M10" i="13"/>
  <c r="L10" i="13"/>
  <c r="K10" i="13"/>
  <c r="J10" i="13"/>
  <c r="V31" i="15" l="1"/>
  <c r="V30" i="15"/>
  <c r="T29" i="15" l="1"/>
  <c r="P17" i="15"/>
  <c r="T17" i="15"/>
  <c r="S10" i="15"/>
  <c r="R27" i="15" l="1"/>
  <c r="R17" i="15"/>
  <c r="R10" i="15"/>
  <c r="M10" i="15"/>
  <c r="M11" i="15"/>
  <c r="M12" i="15"/>
  <c r="M13" i="15"/>
  <c r="M14" i="15"/>
  <c r="M17" i="15"/>
  <c r="M18" i="15"/>
  <c r="M19" i="15"/>
  <c r="M20" i="15"/>
  <c r="M22" i="15"/>
  <c r="M27" i="15"/>
  <c r="M28" i="15"/>
  <c r="M29" i="15"/>
  <c r="M30" i="15"/>
  <c r="M32" i="15"/>
  <c r="N10" i="15"/>
  <c r="O10" i="15"/>
  <c r="P10" i="15"/>
  <c r="Q10" i="15"/>
  <c r="T10" i="15"/>
  <c r="U10" i="15"/>
  <c r="N11" i="15"/>
  <c r="O11" i="15"/>
  <c r="P11" i="15"/>
  <c r="Q11" i="15"/>
  <c r="R11" i="15"/>
  <c r="S11" i="15"/>
  <c r="T11" i="15"/>
  <c r="U11" i="15"/>
  <c r="N12" i="15"/>
  <c r="O12" i="15"/>
  <c r="P12" i="15"/>
  <c r="Q12" i="15"/>
  <c r="R12" i="15"/>
  <c r="S12" i="15"/>
  <c r="T12" i="15"/>
  <c r="U12" i="15"/>
  <c r="N13" i="15"/>
  <c r="O13" i="15"/>
  <c r="P13" i="15"/>
  <c r="Q13" i="15"/>
  <c r="R13" i="15"/>
  <c r="S13" i="15"/>
  <c r="T13" i="15"/>
  <c r="U13" i="15"/>
  <c r="N14" i="15"/>
  <c r="O14" i="15"/>
  <c r="P14" i="15"/>
  <c r="Q14" i="15"/>
  <c r="R14" i="15"/>
  <c r="S14" i="15"/>
  <c r="T14" i="15"/>
  <c r="U14" i="15"/>
  <c r="M24" i="15" l="1"/>
  <c r="M7" i="15"/>
  <c r="V28" i="15" l="1"/>
  <c r="V29" i="15"/>
  <c r="V32" i="15"/>
  <c r="U27" i="15" l="1"/>
  <c r="U28" i="15"/>
  <c r="U29" i="15"/>
  <c r="U30" i="15"/>
  <c r="U32" i="15"/>
  <c r="U17" i="15"/>
  <c r="U18" i="15"/>
  <c r="U19" i="15"/>
  <c r="U22" i="15"/>
  <c r="V7" i="15" l="1"/>
  <c r="U7" i="15"/>
  <c r="U24" i="15"/>
  <c r="S29" i="15" l="1"/>
  <c r="R29" i="15"/>
  <c r="Q29" i="15"/>
  <c r="P29" i="15"/>
  <c r="O29" i="15"/>
  <c r="N29" i="15"/>
  <c r="T19" i="15"/>
  <c r="S19" i="15"/>
  <c r="R19" i="15"/>
  <c r="Q19" i="15"/>
  <c r="P19" i="15"/>
  <c r="O19" i="15"/>
  <c r="N19" i="15"/>
  <c r="T20" i="15"/>
  <c r="S20" i="15"/>
  <c r="R20" i="15"/>
  <c r="Q20" i="15"/>
  <c r="P20" i="15"/>
  <c r="O20" i="15"/>
  <c r="N20" i="15"/>
  <c r="T32" i="15"/>
  <c r="T30" i="15"/>
  <c r="T28" i="15"/>
  <c r="T27" i="15"/>
  <c r="S32" i="15"/>
  <c r="S30" i="15"/>
  <c r="S28" i="15"/>
  <c r="S27" i="15"/>
  <c r="R32" i="15"/>
  <c r="R30" i="15"/>
  <c r="R28" i="15"/>
  <c r="Q32" i="15"/>
  <c r="Q30" i="15"/>
  <c r="Q28" i="15"/>
  <c r="Q27" i="15"/>
  <c r="P32" i="15"/>
  <c r="P30" i="15"/>
  <c r="P28" i="15"/>
  <c r="P27" i="15"/>
  <c r="O32" i="15"/>
  <c r="O30" i="15"/>
  <c r="O28" i="15"/>
  <c r="O27" i="15"/>
  <c r="N32" i="15"/>
  <c r="N30" i="15"/>
  <c r="N28" i="15"/>
  <c r="N27" i="15"/>
  <c r="T22" i="15"/>
  <c r="T18" i="15"/>
  <c r="S22" i="15"/>
  <c r="S18" i="15"/>
  <c r="S17" i="15"/>
  <c r="Q17" i="15"/>
  <c r="O17" i="15"/>
  <c r="N17" i="15"/>
  <c r="T7" i="15" l="1"/>
  <c r="T24" i="15" l="1"/>
  <c r="N22" i="15"/>
  <c r="R18" i="15"/>
  <c r="Q18" i="15"/>
  <c r="P18" i="15"/>
  <c r="O18" i="15"/>
  <c r="N18" i="15"/>
  <c r="O24" i="15"/>
  <c r="R22" i="15"/>
  <c r="Q22" i="15"/>
  <c r="P22" i="15"/>
  <c r="O22" i="15"/>
  <c r="N7" i="15" l="1"/>
  <c r="P7" i="15"/>
  <c r="S24" i="15"/>
  <c r="S7" i="15"/>
  <c r="R7" i="15"/>
  <c r="N24" i="15"/>
  <c r="Q24" i="15"/>
  <c r="O7" i="15"/>
  <c r="Q7" i="15"/>
  <c r="R24" i="15"/>
  <c r="P24" i="15" l="1"/>
</calcChain>
</file>

<file path=xl/sharedStrings.xml><?xml version="1.0" encoding="utf-8"?>
<sst xmlns="http://schemas.openxmlformats.org/spreadsheetml/2006/main" count="653" uniqueCount="214">
  <si>
    <t>Haushalte insgesamt</t>
  </si>
  <si>
    <t>Einpersonenhaushalte</t>
  </si>
  <si>
    <t>Zweipersonenhaushalte</t>
  </si>
  <si>
    <t>Dreipersonenhaushalte</t>
  </si>
  <si>
    <t>&gt;= 100.000 Einwohner (Kern)</t>
  </si>
  <si>
    <t>&gt;= 100.000 Einwohner (Rand)</t>
  </si>
  <si>
    <t>0 Pkw</t>
  </si>
  <si>
    <t>1 Pkw</t>
  </si>
  <si>
    <t>2 Pkw</t>
  </si>
  <si>
    <t>3 und mehr Pkw</t>
  </si>
  <si>
    <t>k.A.</t>
  </si>
  <si>
    <t>-</t>
  </si>
  <si>
    <t>Vier-(und Mehr-) Personenhaushalte</t>
  </si>
  <si>
    <t>Personen insgesamt</t>
  </si>
  <si>
    <t>männlich</t>
  </si>
  <si>
    <t>weiblich</t>
  </si>
  <si>
    <t>10 - 17 Jahre</t>
  </si>
  <si>
    <t>18 - 25 Jahre</t>
  </si>
  <si>
    <t>26 - 35 Jahre</t>
  </si>
  <si>
    <t>36 - 50 Jahre</t>
  </si>
  <si>
    <t>voll berufstätig</t>
  </si>
  <si>
    <t>teilweise berufstätig</t>
  </si>
  <si>
    <t>in Ausbildung</t>
  </si>
  <si>
    <t>Hausfrau/-mann, arbeitslos</t>
  </si>
  <si>
    <t>Vier- und Mehrpersonenh.</t>
  </si>
  <si>
    <t xml:space="preserve">2 und mehr Pkw </t>
  </si>
  <si>
    <t>Ist</t>
  </si>
  <si>
    <t>Soll</t>
  </si>
  <si>
    <t xml:space="preserve"> - </t>
  </si>
  <si>
    <t>51 - 60 Jahre</t>
  </si>
  <si>
    <t>61 - 70 Jahre</t>
  </si>
  <si>
    <t>Männer</t>
  </si>
  <si>
    <t>Frauen</t>
  </si>
  <si>
    <t>Führerschein und Pkw im HH</t>
  </si>
  <si>
    <t>Führerschein aber kein Pkw im HH</t>
  </si>
  <si>
    <t>kein Führerschein, kein Pkw</t>
  </si>
  <si>
    <t>voll erwerbstätig</t>
  </si>
  <si>
    <t>teilweise erwerbstätig</t>
  </si>
  <si>
    <t>18 - 35 Jahre</t>
  </si>
  <si>
    <t>werktags (Montag - Freitag)</t>
  </si>
  <si>
    <t>am Wochenende (Sa und So)</t>
  </si>
  <si>
    <t xml:space="preserve">Männer </t>
  </si>
  <si>
    <t>Fußwege</t>
  </si>
  <si>
    <t>Fahrradwege</t>
  </si>
  <si>
    <t>Anzahl</t>
  </si>
  <si>
    <t>Anteil mobiler Personen</t>
  </si>
  <si>
    <t>[%]</t>
  </si>
  <si>
    <t>[Pkw/Ew]</t>
  </si>
  <si>
    <t>[h:min]</t>
  </si>
  <si>
    <t>[km]</t>
  </si>
  <si>
    <t>Durchschnittliche Weglänge</t>
  </si>
  <si>
    <t xml:space="preserve">Fußnoten zu den Tabellen </t>
  </si>
  <si>
    <r>
      <t xml:space="preserve">Pkw pro Einwohner </t>
    </r>
    <r>
      <rPr>
        <vertAlign val="superscript"/>
        <sz val="10"/>
        <rFont val="Arial"/>
        <family val="2"/>
      </rPr>
      <t>10</t>
    </r>
  </si>
  <si>
    <t>Nach Anzahl Personen:</t>
  </si>
  <si>
    <t>Nach Einwohnerzahl:</t>
  </si>
  <si>
    <t>Nach Pkw-Besitz:</t>
  </si>
  <si>
    <t>Nach Raumtypisierung (BIK):</t>
  </si>
  <si>
    <t>Nach Geschlecht:</t>
  </si>
  <si>
    <t>Nach Altersklasse:</t>
  </si>
  <si>
    <t>Nach Berufstätigkeit:</t>
  </si>
  <si>
    <t>Nach Personenanzahl:</t>
  </si>
  <si>
    <t>Nach Alter:</t>
  </si>
  <si>
    <t>Alle Personen</t>
  </si>
  <si>
    <t>Alter 18 - 35 Jahre</t>
  </si>
  <si>
    <t>Nach Wochentag:</t>
  </si>
  <si>
    <t xml:space="preserve">&lt;20.000 Einwohner </t>
  </si>
  <si>
    <t xml:space="preserve">Nach Geschlecht: </t>
  </si>
  <si>
    <t>36 - 60 Jahre</t>
  </si>
  <si>
    <t xml:space="preserve">                      Quelle                               Indikator</t>
  </si>
  <si>
    <t>Nach Altersklassen:</t>
  </si>
  <si>
    <t>Verkehrsbeteiligung [%]</t>
  </si>
  <si>
    <t xml:space="preserve"> Zentrale Kenngrößen der Mobilität im Vergleich</t>
  </si>
  <si>
    <t>Der Vergleich zwischen Ist- (ungewichtet) und Sollwerten insbesondere bei Haushaltsgrößenverteilung, Verteilung nach Raumtypen und Pkw-Besitz verdeutlicht das Ausmaß des möglichen Stichprobenfehlers bei dem gegebenen Stichprobenumfang. Auch durch eine Gewichtung lässt sich dieser Stichprobenfehler nicht vollständig korrigieren und kompensieren, zumal aufgrund der zum Teil nur kleinen Zellbesetzungen Zusammenfassungen bei der Gewichtung erforderlich sind. Die Güte der Stichprobe lässt sich durch Vergleiche der Ist- /Soll- und gewichteten Werte abschätzen.</t>
  </si>
  <si>
    <r>
      <t xml:space="preserve">Verkehrsaufkommen Mobiler
</t>
    </r>
    <r>
      <rPr>
        <sz val="8"/>
        <rFont val="Arial"/>
        <family val="2"/>
      </rPr>
      <t>[Wege pro mobiler Person und Tag]</t>
    </r>
  </si>
  <si>
    <r>
      <t>MiD 2002</t>
    </r>
    <r>
      <rPr>
        <vertAlign val="superscript"/>
        <sz val="10"/>
        <rFont val="Arial"/>
        <family val="2"/>
      </rPr>
      <t>13</t>
    </r>
  </si>
  <si>
    <r>
      <t>MiD
2008</t>
    </r>
    <r>
      <rPr>
        <vertAlign val="superscript"/>
        <sz val="10"/>
        <rFont val="Arial"/>
        <family val="2"/>
      </rPr>
      <t>13</t>
    </r>
  </si>
  <si>
    <r>
      <t>BMV 1992</t>
    </r>
    <r>
      <rPr>
        <b/>
        <vertAlign val="superscript"/>
        <sz val="10"/>
        <rFont val="Arial"/>
        <family val="2"/>
      </rPr>
      <t xml:space="preserve"> </t>
    </r>
    <r>
      <rPr>
        <vertAlign val="superscript"/>
        <sz val="10"/>
        <rFont val="Arial"/>
        <family val="2"/>
      </rPr>
      <t>7</t>
    </r>
  </si>
  <si>
    <r>
      <t xml:space="preserve">Kontiv 1989 </t>
    </r>
    <r>
      <rPr>
        <vertAlign val="superscript"/>
        <sz val="10"/>
        <rFont val="Arial"/>
        <family val="2"/>
      </rPr>
      <t>6</t>
    </r>
  </si>
  <si>
    <r>
      <t xml:space="preserve">Kontiv 1982 </t>
    </r>
    <r>
      <rPr>
        <vertAlign val="superscript"/>
        <sz val="10"/>
        <rFont val="Arial"/>
        <family val="2"/>
      </rPr>
      <t>6</t>
    </r>
  </si>
  <si>
    <t>Nach Zweck:</t>
  </si>
  <si>
    <t>Nach Zweck nur MIV (Fahrten als Fahrer, Mitfahrer und Motorrad):</t>
  </si>
  <si>
    <r>
      <t>Nach Hauptverkehrsmittel</t>
    </r>
    <r>
      <rPr>
        <vertAlign val="superscript"/>
        <sz val="10"/>
        <rFont val="Arial"/>
        <family val="2"/>
      </rPr>
      <t>12</t>
    </r>
    <r>
      <rPr>
        <sz val="10"/>
        <rFont val="Arial"/>
        <family val="2"/>
      </rPr>
      <t>:</t>
    </r>
  </si>
  <si>
    <t>Personen insgesamt nur MIV</t>
  </si>
  <si>
    <t>Verkehrsaufkommen (Fortsetzung)</t>
  </si>
  <si>
    <r>
      <t>Vergleich zwischen MOP-Stichprobe (Ist), Sollwerten (Soll)</t>
    </r>
    <r>
      <rPr>
        <b/>
        <vertAlign val="superscript"/>
        <sz val="13"/>
        <rFont val="Arial"/>
        <family val="2"/>
      </rPr>
      <t xml:space="preserve"> 3</t>
    </r>
    <r>
      <rPr>
        <b/>
        <sz val="13"/>
        <rFont val="Arial"/>
        <family val="2"/>
      </rPr>
      <t xml:space="preserve">, und gewichteter Stichprobe (gew.) anhand prozentualer Verteilungen </t>
    </r>
    <r>
      <rPr>
        <b/>
        <vertAlign val="superscript"/>
        <sz val="13"/>
        <rFont val="Arial"/>
        <family val="2"/>
      </rPr>
      <t>4</t>
    </r>
  </si>
  <si>
    <t>Hausfrau/-mann,  arbeitslos</t>
  </si>
  <si>
    <t>Sonstige
(Schiff, Flugzeug, Taxi usw.)</t>
  </si>
  <si>
    <t>ÖV-Wege
(Bus, Straba, U-/S-Bahn, Zug)</t>
  </si>
  <si>
    <t>MIV-Wege
(Pkw als Fahrer, Mitfahrer, Krad)</t>
  </si>
  <si>
    <t>über 70 Jahre</t>
  </si>
  <si>
    <t>Alter 36 - 60 Jahre</t>
  </si>
  <si>
    <t>Alter über 60 Jahre</t>
  </si>
  <si>
    <t>über 60 Jahre</t>
  </si>
  <si>
    <t>Stichprobenzusammensetzung Haushalte (ungewichtete Fallzahlen)</t>
  </si>
  <si>
    <t>Stichprobenzusammensetzung Personen (ungewichtete Fallzahlen)</t>
  </si>
  <si>
    <r>
      <t xml:space="preserve">MOP 1996 </t>
    </r>
    <r>
      <rPr>
        <vertAlign val="superscript"/>
        <sz val="10"/>
        <rFont val="Arial"/>
        <family val="2"/>
      </rPr>
      <t>8</t>
    </r>
  </si>
  <si>
    <r>
      <t xml:space="preserve">MOP 2002 </t>
    </r>
    <r>
      <rPr>
        <vertAlign val="superscript"/>
        <sz val="10"/>
        <rFont val="Arial"/>
        <family val="2"/>
      </rPr>
      <t>9</t>
    </r>
  </si>
  <si>
    <r>
      <t>MOP 2008</t>
    </r>
    <r>
      <rPr>
        <b/>
        <vertAlign val="superscript"/>
        <sz val="10"/>
        <rFont val="Arial"/>
        <family val="2"/>
      </rPr>
      <t xml:space="preserve"> </t>
    </r>
    <r>
      <rPr>
        <vertAlign val="superscript"/>
        <sz val="10"/>
        <rFont val="Arial"/>
        <family val="2"/>
      </rPr>
      <t>9</t>
    </r>
  </si>
  <si>
    <r>
      <t>MOP 2009</t>
    </r>
    <r>
      <rPr>
        <b/>
        <vertAlign val="superscript"/>
        <sz val="10"/>
        <rFont val="Arial"/>
        <family val="2"/>
      </rPr>
      <t xml:space="preserve"> 9</t>
    </r>
  </si>
  <si>
    <r>
      <t>MOP 2010</t>
    </r>
    <r>
      <rPr>
        <b/>
        <vertAlign val="superscript"/>
        <sz val="10"/>
        <rFont val="Arial"/>
        <family val="2"/>
      </rPr>
      <t xml:space="preserve"> </t>
    </r>
    <r>
      <rPr>
        <vertAlign val="superscript"/>
        <sz val="10"/>
        <rFont val="Arial"/>
        <family val="2"/>
      </rPr>
      <t>9</t>
    </r>
  </si>
  <si>
    <r>
      <t>MOP 2011</t>
    </r>
    <r>
      <rPr>
        <b/>
        <vertAlign val="superscript"/>
        <sz val="10"/>
        <rFont val="Arial"/>
        <family val="2"/>
      </rPr>
      <t xml:space="preserve"> </t>
    </r>
    <r>
      <rPr>
        <vertAlign val="superscript"/>
        <sz val="10"/>
        <rFont val="Arial"/>
        <family val="2"/>
      </rPr>
      <t>9</t>
    </r>
  </si>
  <si>
    <r>
      <t>Haushalte</t>
    </r>
    <r>
      <rPr>
        <b/>
        <sz val="10"/>
        <rFont val="Arial"/>
        <family val="2"/>
      </rPr>
      <t xml:space="preserve"> [%]</t>
    </r>
  </si>
  <si>
    <r>
      <t>Personen</t>
    </r>
    <r>
      <rPr>
        <b/>
        <sz val="10"/>
        <rFont val="Arial"/>
        <family val="2"/>
      </rPr>
      <t xml:space="preserve"> [%]</t>
    </r>
  </si>
  <si>
    <t>Hinweise und Fußnoten zu den Tabellen der MOP-Statistik</t>
  </si>
  <si>
    <t>Tankbuchstatistik</t>
  </si>
  <si>
    <t xml:space="preserve">       davon Benzin</t>
  </si>
  <si>
    <t xml:space="preserve">       davon Diesel</t>
  </si>
  <si>
    <t xml:space="preserve">       davon Sonstiges</t>
  </si>
  <si>
    <t>Fahrleistung</t>
  </si>
  <si>
    <t>Frühjahrsmonatsfahrleistung (Mehrfachtanker) [km/Monat und Fahrzeug]</t>
  </si>
  <si>
    <t>Antrieb</t>
  </si>
  <si>
    <t>Frühjahrsmonatsfahrleistung (Ottomotor) [km/Monat und Fahrzeug]</t>
  </si>
  <si>
    <t>Verbrauch</t>
  </si>
  <si>
    <t>Flottenverbrauch (ohne Berücksichtigung der Fahrleistung) [l/100 km und Fahrzeug]</t>
  </si>
  <si>
    <t>Durchschnittsverbrauch (fahrleistungsgewichtet nach Klassen) [l/100 km und Fahrzeug]</t>
  </si>
  <si>
    <t>Durchschnittsverbrauch (fahrleistungsgew. n. Pkw) Ottomotor [l/100 km und Fahrzeug]</t>
  </si>
  <si>
    <r>
      <t>MOP 2012</t>
    </r>
    <r>
      <rPr>
        <b/>
        <vertAlign val="superscript"/>
        <sz val="10"/>
        <rFont val="Arial"/>
        <family val="2"/>
      </rPr>
      <t xml:space="preserve"> </t>
    </r>
    <r>
      <rPr>
        <vertAlign val="superscript"/>
        <sz val="10"/>
        <rFont val="Arial"/>
        <family val="2"/>
      </rPr>
      <t>9</t>
    </r>
  </si>
  <si>
    <t>keine Angabe zu Führerschein</t>
  </si>
  <si>
    <t>Pkw-Verfügbarkeit (ab 18 Jahre) [%]</t>
  </si>
  <si>
    <r>
      <t>Pkw-Führerscheinbesitz</t>
    </r>
    <r>
      <rPr>
        <b/>
        <vertAlign val="superscript"/>
        <sz val="14"/>
        <rFont val="Arial"/>
        <family val="2"/>
      </rPr>
      <t>11</t>
    </r>
    <r>
      <rPr>
        <b/>
        <sz val="14"/>
        <rFont val="Arial"/>
        <family val="2"/>
      </rPr>
      <t xml:space="preserve"> (ab 18 Jahre) [%]</t>
    </r>
  </si>
  <si>
    <r>
      <t xml:space="preserve">Hinweise zur Validität der in </t>
    </r>
    <r>
      <rPr>
        <b/>
        <sz val="10"/>
        <color theme="1"/>
        <rFont val="Arial"/>
        <family val="2"/>
      </rPr>
      <t>den Tabellen 5 bis 12</t>
    </r>
    <r>
      <rPr>
        <b/>
        <sz val="10"/>
        <rFont val="Arial"/>
        <family val="2"/>
      </rPr>
      <t xml:space="preserve"> ausgewiesenen Ergebnisse</t>
    </r>
  </si>
  <si>
    <t>20.000 bis unter 100.000 Einwohner</t>
  </si>
  <si>
    <t>5.000 bis unter 20.000 Einwohner</t>
  </si>
  <si>
    <t>&lt; 5000 Einwohner</t>
  </si>
  <si>
    <t>20.000 bis unter 100.000 Einw.</t>
  </si>
  <si>
    <t>&gt;=100.000 Einwohner</t>
  </si>
  <si>
    <t>Rentner(in)</t>
  </si>
  <si>
    <r>
      <t>Gew</t>
    </r>
    <r>
      <rPr>
        <b/>
        <vertAlign val="superscript"/>
        <sz val="9"/>
        <rFont val="Arial"/>
        <family val="2"/>
      </rPr>
      <t>1</t>
    </r>
  </si>
  <si>
    <t>kein Führerschein, aber Pkw im HH</t>
  </si>
  <si>
    <r>
      <t xml:space="preserve">Verkehrsaufkommen      </t>
    </r>
    <r>
      <rPr>
        <sz val="8"/>
        <rFont val="Arial"/>
        <family val="2"/>
      </rPr>
      <t>[Wege pro Person und Tag]</t>
    </r>
  </si>
  <si>
    <r>
      <t xml:space="preserve">Verkehrsleistung
</t>
    </r>
    <r>
      <rPr>
        <sz val="8"/>
        <rFont val="Arial"/>
        <family val="2"/>
      </rPr>
      <t>[km pro Person und Tag</t>
    </r>
    <r>
      <rPr>
        <vertAlign val="superscript"/>
        <sz val="8"/>
        <rFont val="Arial"/>
        <family val="2"/>
      </rPr>
      <t>5</t>
    </r>
    <r>
      <rPr>
        <sz val="8"/>
        <rFont val="Arial"/>
        <family val="2"/>
      </rPr>
      <t>]</t>
    </r>
  </si>
  <si>
    <r>
      <t xml:space="preserve">Verkehrsleistung Mobiler
</t>
    </r>
    <r>
      <rPr>
        <sz val="8"/>
        <rFont val="Arial"/>
        <family val="2"/>
      </rPr>
      <t>[km pro mobiler Person und Tag</t>
    </r>
    <r>
      <rPr>
        <vertAlign val="superscript"/>
        <sz val="8"/>
        <rFont val="Arial"/>
        <family val="2"/>
      </rPr>
      <t>5</t>
    </r>
    <r>
      <rPr>
        <sz val="8"/>
        <rFont val="Arial"/>
        <family val="2"/>
      </rPr>
      <t>]</t>
    </r>
  </si>
  <si>
    <t>Arbeit, dienstl. oder geschäftlich</t>
  </si>
  <si>
    <t>Ausbildung</t>
  </si>
  <si>
    <t>Besorgung und Service</t>
  </si>
  <si>
    <t>Freizeit</t>
  </si>
  <si>
    <t>nach Hause, zum zweiten Wohnsitz, Sonstiges</t>
  </si>
  <si>
    <t>nach Hause, zum zweiten Wohnsitz, Sonstiges (z.B. Spaziergänge)</t>
  </si>
  <si>
    <r>
      <t>MOP 2013</t>
    </r>
    <r>
      <rPr>
        <b/>
        <vertAlign val="superscript"/>
        <sz val="10"/>
        <rFont val="Arial"/>
        <family val="2"/>
      </rPr>
      <t xml:space="preserve"> </t>
    </r>
    <r>
      <rPr>
        <vertAlign val="superscript"/>
        <sz val="10"/>
        <rFont val="Arial"/>
        <family val="2"/>
      </rPr>
      <t>9</t>
    </r>
  </si>
  <si>
    <r>
      <t>Erhebung:</t>
    </r>
    <r>
      <rPr>
        <i/>
        <sz val="10"/>
        <rFont val="Calibri"/>
        <family val="2"/>
        <scheme val="minor"/>
      </rPr>
      <t xml:space="preserve"> Stichprobengröße [Anzahl Pkw]</t>
    </r>
  </si>
  <si>
    <t>Jahr des MOP (Tankbucherhebung erfolgt im Frühjahr nach der Erhebung zur Alltagsmobilität im Herbst)</t>
  </si>
  <si>
    <r>
      <t>MOP 2014</t>
    </r>
    <r>
      <rPr>
        <b/>
        <vertAlign val="superscript"/>
        <sz val="10"/>
        <rFont val="Arial"/>
        <family val="2"/>
      </rPr>
      <t xml:space="preserve"> </t>
    </r>
    <r>
      <rPr>
        <vertAlign val="superscript"/>
        <sz val="10"/>
        <rFont val="Arial"/>
        <family val="2"/>
      </rPr>
      <t>9</t>
    </r>
  </si>
  <si>
    <t>bis 3 Jahre</t>
  </si>
  <si>
    <t>4-6 Jahre</t>
  </si>
  <si>
    <t>7-9 Jahre</t>
  </si>
  <si>
    <t>10 Jahre und älter</t>
  </si>
  <si>
    <t>bis 1399 cm³</t>
  </si>
  <si>
    <t>1400 - 1599 cm³</t>
  </si>
  <si>
    <t>1600 - 1999 cm³</t>
  </si>
  <si>
    <t>2000 u. mehr cm³</t>
  </si>
  <si>
    <t>nach Hause, zum zweiten Wohn-sitz, Sonstiges (z.B. Spaziergänge)</t>
  </si>
  <si>
    <t>Wege pro Person und Tag</t>
  </si>
  <si>
    <r>
      <t xml:space="preserve">Prozentual
</t>
    </r>
    <r>
      <rPr>
        <b/>
        <sz val="6"/>
        <rFont val="Arial"/>
        <family val="2"/>
      </rPr>
      <t>(Differenzen in den Summen durch Rundung)</t>
    </r>
  </si>
  <si>
    <t>Verkehrsaufkommen [Anzahl Wege]</t>
  </si>
  <si>
    <r>
      <t xml:space="preserve">Verkehrsleistung [km] </t>
    </r>
    <r>
      <rPr>
        <b/>
        <vertAlign val="superscript"/>
        <sz val="14"/>
        <rFont val="Arial"/>
        <family val="2"/>
      </rPr>
      <t>5</t>
    </r>
  </si>
  <si>
    <r>
      <t xml:space="preserve">Mobilitätszeit [min] </t>
    </r>
    <r>
      <rPr>
        <b/>
        <vertAlign val="superscript"/>
        <sz val="14"/>
        <rFont val="Arial"/>
        <family val="2"/>
      </rPr>
      <t>5</t>
    </r>
  </si>
  <si>
    <r>
      <t xml:space="preserve">Mobilitätszeit
</t>
    </r>
    <r>
      <rPr>
        <sz val="8"/>
        <rFont val="Arial"/>
        <family val="2"/>
      </rPr>
      <t>[km pro Person und Tag</t>
    </r>
    <r>
      <rPr>
        <vertAlign val="superscript"/>
        <sz val="8"/>
        <rFont val="Arial"/>
        <family val="2"/>
      </rPr>
      <t>5</t>
    </r>
    <r>
      <rPr>
        <sz val="8"/>
        <rFont val="Arial"/>
        <family val="2"/>
      </rPr>
      <t>]</t>
    </r>
  </si>
  <si>
    <r>
      <t xml:space="preserve">Mobilitätszeit Mobiler
</t>
    </r>
    <r>
      <rPr>
        <sz val="8"/>
        <rFont val="Arial"/>
        <family val="2"/>
      </rPr>
      <t>[km pro mobiler Person und Tag</t>
    </r>
    <r>
      <rPr>
        <vertAlign val="superscript"/>
        <sz val="8"/>
        <rFont val="Arial"/>
        <family val="2"/>
      </rPr>
      <t>5</t>
    </r>
    <r>
      <rPr>
        <sz val="8"/>
        <rFont val="Arial"/>
        <family val="2"/>
      </rPr>
      <t>]</t>
    </r>
  </si>
  <si>
    <t>Zahl der zugelassenen Pkw in Deutschland (Berechnung nach KBA)</t>
  </si>
  <si>
    <t>Durchschnittsverbrauch (fahrleistungsgew. n. Pkw) Dieselmotor [l/100 km und Fahrzeug]</t>
  </si>
  <si>
    <t>Frühjahrsmonatsfahrleistung (Dieselmotor) [km/Monat und Fahrzeug]</t>
  </si>
  <si>
    <t>Frühjahrsmonatsfahrleistung (alle Pkw) [km/Monat und Fahrzeug]</t>
  </si>
  <si>
    <r>
      <t>MOP 2015</t>
    </r>
    <r>
      <rPr>
        <b/>
        <vertAlign val="superscript"/>
        <sz val="10"/>
        <rFont val="Arial"/>
        <family val="2"/>
      </rPr>
      <t xml:space="preserve"> </t>
    </r>
    <r>
      <rPr>
        <vertAlign val="superscript"/>
        <sz val="10"/>
        <rFont val="Arial"/>
        <family val="2"/>
      </rPr>
      <t>9</t>
    </r>
  </si>
  <si>
    <t>Nach Zweck</t>
  </si>
  <si>
    <r>
      <t xml:space="preserve">2016 </t>
    </r>
    <r>
      <rPr>
        <b/>
        <vertAlign val="superscript"/>
        <sz val="10"/>
        <rFont val="Arial"/>
        <family val="2"/>
      </rPr>
      <t>14</t>
    </r>
  </si>
  <si>
    <t>Die Stichproben der Jahre 1994 bis 1998 beziehen sich auf die alten Bundesländer, die Stichproben ab dem Jahr 1999 beziehen sich auf die gesamte Bundesrepublik einschließlich der neuen Bundesländer. Ein Vergleich der Ergebnisse der Jahre vor 1998 mit denen von 1999 und später ist daher nur unter Berücksichtigung der unterschiedlichen Grundgesamt_x001F_heiten möglich.</t>
  </si>
  <si>
    <t>Ist-Angabe bei Auswertung der gewichteten Stichprobe</t>
  </si>
  <si>
    <t>Bis 2005 OBL definiert als ostdeutsche Bundesländer plus Ost-Berlin, ab 2006 OBL definiert als ostdeutsche Bundesländer sowie Berlin Ost und West</t>
  </si>
  <si>
    <t>Die Sollwerte der Merkmale Gebietsstand, Haushaltsgröße und Ortsgrößenklasse stammen aus den Mikrozensus-Erhebungen. Diese Sekundärstatistik wird auch für die Merkmale auf Personenebene verwendet (Gebietsstand, Alter, Geschlecht). Die Soll-Werte Pkw-Besitz basieren im Wesentlichen auf einem Fortschreibungsmodell der aktuellen Daten der EVS (Einkommens - und Verbrauchsstichprobe); diese wird seit 1963 alle fünf Jahre erhoben.</t>
  </si>
  <si>
    <t>Bei simultaner Klassierung nach allen  Hochrechnungsmerkmalen auf Haushaltsebene (Gebietsstand, Haushaltsgröße, Ortsgröße, Pkw-Zahl) beziehungsweise auf Personenebene (Gebietsstand, Alter, Geschlecht) ergeben sich in einigen Kombinationen geringe Fallzahlen, die Zusammenfassungen in der Hochrechenmatrix notwendig machen. Aufgrund dieser Zusammenfassung kann es auch nach Hochrechnung zu Abweichungen zwischen Soll-Werten und den gewichteten Werten kommen.</t>
  </si>
  <si>
    <t xml:space="preserve">Territorialprinzip (Wege &gt;1000 km = 1000 km; Dauern anteilig reduziert) </t>
  </si>
  <si>
    <t xml:space="preserve">KONTIV: Kontinuierliche Erhebung zum Verkehrsverhalten; Quelle: Kloas, Kunert 1993. </t>
  </si>
  <si>
    <t xml:space="preserve">BMV 1994 (Verkehr in Zahlen, Werte für 1992, ABL): Die ausgewiesenen Werte berechnen sich aus der angegebenen Gesamtverkehrsleistung, der Anzahl Wege und der Bevölkerungszahl der alten Bundesländer, also einschließlich der Kinder. Bezieht man die ausgewiesenen Werte für einen Vergleich mit den MOP-Daten auf die Bevölkerung über 10 Jahre und unterstellt man für die Kinder eine Verkehrsleistung, die 50 % des Mittelwertes aller Personen beträgt, so ergibt sich ein geschätzter Vergleichswert von knapp 35,6 km pro Person und 11,4 km pro Weg (Korrekturfaktor 1,055). </t>
  </si>
  <si>
    <t>Die ausgewiesenen Werte sind hochgerechnet auf die Bevölkerung über 10 Jahren der gesamten Bundesrepublik einschließlich der neuen Bundesländer.</t>
  </si>
  <si>
    <t>Angegebener Pkw-Bestand (privat genutzte Pkw) in Haushalten über Personenanzahl hochgerechnet (einschließlich Kinder unter 10 Jahren), bis einschließlich 1998 nur früheres Bundesgebiet, ab 1999 einschließlich neuer Bundesländer. Zu berücksichtigen sind hier Unschärfen durch die in der Befragung ebenfalls erfassten vorübergehend stillgelegten und nur saisonal zugelassenen Fahrzeuge.</t>
  </si>
  <si>
    <t>Wurden keine Angaben zum Führerscheinbesitz gemacht, so wird angenommen, dass die Person keinen Führerschein besitzt.</t>
  </si>
  <si>
    <t xml:space="preserve">Das hauptsächliche Verkehrsmittel eines Weges bestimmt sich nach der Einteilung des DIW:
Flug &gt; ÖV-fern &gt; ÖV-nah &gt; MIV-Fahrer &gt; MIV-Mitfahrer &gt; Rad &gt; Fuß &gt; Sonstiges
Wegeketten, in denen das Flugzeug als Verkehrsmittel vorkommt, wird als Verkehrsmittel "Flugzeug" zugeordnet in der Annahme, dass das Flugzeug für den größten Streckenabschnitt eingesetzt wurde. </t>
  </si>
  <si>
    <t>Quelle: "Mobilität in Deutschland 2002 - Ergebnisbericht" &amp; "Mobilität in Deutschland 2008 - Ergebnisbericht", infas GmbH</t>
  </si>
  <si>
    <t>Ab der Erhebung 2016 wurde die Abfrage des Führerschein-Besitzes umgestellt. Seitdem können Erhebungsteilnehmer nur noch ankreuzen, wenn sie einen Führerschein besitzen. Eine "Nein"-Option existiert nicht mehr. Für die Auswertung wurde angenommen, dass alle Teilnehmer, welche nicht angekreuzt haben, dass sie einen Führerschein besitzen, keinen Führerschein besitzen. Eine Bestimmung der Item-Nonresponse ist nicht mehr möglich. Dies führt zu einer Eingeschränkten Vergleichbarkeit der Anteile mit denen des Vorjahres.</t>
  </si>
  <si>
    <r>
      <t xml:space="preserve">Sonstige private Erledigungen </t>
    </r>
    <r>
      <rPr>
        <vertAlign val="superscript"/>
        <sz val="10"/>
        <rFont val="Arial"/>
        <family val="2"/>
      </rPr>
      <t>15</t>
    </r>
  </si>
  <si>
    <r>
      <t>MOP 2016</t>
    </r>
    <r>
      <rPr>
        <b/>
        <vertAlign val="superscript"/>
        <sz val="10"/>
        <rFont val="Arial"/>
        <family val="2"/>
      </rPr>
      <t xml:space="preserve"> </t>
    </r>
    <r>
      <rPr>
        <vertAlign val="superscript"/>
        <sz val="10"/>
        <rFont val="Arial"/>
        <family val="2"/>
      </rPr>
      <t>9</t>
    </r>
  </si>
  <si>
    <t>Ab der Erhebung 2016 ist im Wegetagebuch bei der Abfrage der Wege-Zwecke die Ausprägung "Sonstige private Erledigungen" angegeben.</t>
  </si>
  <si>
    <r>
      <t>MOP 2017</t>
    </r>
    <r>
      <rPr>
        <b/>
        <vertAlign val="superscript"/>
        <sz val="10"/>
        <rFont val="Arial"/>
        <family val="2"/>
      </rPr>
      <t xml:space="preserve"> </t>
    </r>
    <r>
      <rPr>
        <vertAlign val="superscript"/>
        <sz val="10"/>
        <rFont val="Arial"/>
        <family val="2"/>
      </rPr>
      <t>9</t>
    </r>
  </si>
  <si>
    <t>Metropole</t>
  </si>
  <si>
    <t>Anteil mobilier Personen</t>
  </si>
  <si>
    <t>['%]</t>
  </si>
  <si>
    <r>
      <t>Verkehrsleistung [km pro Person und Tag</t>
    </r>
    <r>
      <rPr>
        <vertAlign val="superscript"/>
        <sz val="10"/>
        <rFont val="Arial"/>
        <family val="2"/>
      </rPr>
      <t>5</t>
    </r>
    <r>
      <rPr>
        <sz val="10"/>
        <rFont val="Arial"/>
        <family val="2"/>
      </rPr>
      <t>]</t>
    </r>
  </si>
  <si>
    <r>
      <t>Mobilitätszeit [km pro Person und Tag</t>
    </r>
    <r>
      <rPr>
        <vertAlign val="superscript"/>
        <sz val="10"/>
        <rFont val="Arial"/>
        <family val="2"/>
      </rPr>
      <t>5</t>
    </r>
    <r>
      <rPr>
        <sz val="10"/>
        <rFont val="Arial"/>
        <family val="2"/>
      </rPr>
      <t>]</t>
    </r>
  </si>
  <si>
    <t xml:space="preserve">Durchschnittliche Wegelänge </t>
  </si>
  <si>
    <t>Regiopole</t>
  </si>
  <si>
    <t>Zentrale Stadt</t>
  </si>
  <si>
    <t>Städtischer Raum</t>
  </si>
  <si>
    <t>Kleinstädtischer, dörflicher Raum</t>
  </si>
  <si>
    <t>Die ausgewiesenen Werte sind hochgerechnet auf die Bevölkerung in den alten Bundesländern über 10 Jahre.</t>
  </si>
  <si>
    <t>Verkehrsaufkommen [Wege pro Person und Tag]</t>
  </si>
  <si>
    <t xml:space="preserve">                                                Jahr      
Indikator</t>
  </si>
  <si>
    <r>
      <t>Kenngrößen der Mobilität nach regionalstatistischem Gemeindetyp (RegioStaRGem5)</t>
    </r>
    <r>
      <rPr>
        <b/>
        <vertAlign val="superscript"/>
        <sz val="14"/>
        <rFont val="Arial"/>
        <family val="2"/>
      </rPr>
      <t>16</t>
    </r>
  </si>
  <si>
    <t>Ab der Erhebung 2016 werden vom BMVI entwickelte regionalstatistische Raumtypologien (RegioStaR) den Haushaltsdaten angefügt.</t>
  </si>
  <si>
    <t>Daten zu den Personenkraftwagen (KBA-Statistik)</t>
  </si>
  <si>
    <t xml:space="preserve"> Pkw/Kraftstoff 
[Anzahl]</t>
  </si>
  <si>
    <t>Fahrzeugalter 
[Anteil  %]</t>
  </si>
  <si>
    <t>Hubraum 
[Anteil %]</t>
  </si>
  <si>
    <r>
      <t>Kenngrößen der Mobilität nach zusammengefasstem regionalstatischen Raumtyp (RegioStaR7)</t>
    </r>
    <r>
      <rPr>
        <b/>
        <vertAlign val="superscript"/>
        <sz val="14"/>
        <rFont val="Arial"/>
        <family val="2"/>
      </rPr>
      <t>16</t>
    </r>
  </si>
  <si>
    <t>Metropolen</t>
  </si>
  <si>
    <t>Regiopolen und Großstädte</t>
  </si>
  <si>
    <t>Mittelstädte, städtischer Raum einer Stadtregion</t>
  </si>
  <si>
    <t>Kleinstädtischer dörflicher Raum einer Stadtregion</t>
  </si>
  <si>
    <t>Zentrale Städte einer Ländlichen Region</t>
  </si>
  <si>
    <t>Mittelstädte, städtischer Raum</t>
  </si>
  <si>
    <t>Kleinstädtischer, dörflicher Raum einer Ländlichen Region</t>
  </si>
  <si>
    <t xml:space="preserve">                                                         Jahr      
Indikator</t>
  </si>
  <si>
    <t>[min]</t>
  </si>
  <si>
    <t>DOI</t>
  </si>
  <si>
    <t>10.5445/IR/1000091081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</si>
</sst>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quot;_-;\-* #,##0.00\ &quot;€&quot;_-;_-* &quot;-&quot;??\ &quot;€&quot;_-;_-@_-"/>
    <numFmt numFmtId="43" formatCode="_-* #,##0.00\ _€_-;\-* #,##0.00\ _€_-;_-* &quot;-&quot;??\ _€_-;_-@_-"/>
    <numFmt numFmtId="164" formatCode="0.0"/>
    <numFmt numFmtId="165" formatCode="#,##0.000"/>
    <numFmt numFmtId="166" formatCode="0.000"/>
    <numFmt numFmtId="167" formatCode="0.0%"/>
  </numFmts>
  <fonts count="33">
    <font>
      <sz val="10"/>
      <name val="Arial"/>
    </font>
    <font>
      <sz val="11"/>
      <color theme="1"/>
      <name val="Calibri"/>
      <family val="2"/>
      <scheme val="minor"/>
    </font>
    <font>
      <sz val="11"/>
      <color theme="1"/>
      <name val="Calibri"/>
      <family val="2"/>
      <scheme val="minor"/>
    </font>
    <font>
      <u/>
      <sz val="10"/>
      <color indexed="30"/>
      <name val="Arial"/>
      <family val="2"/>
    </font>
    <font>
      <b/>
      <sz val="10"/>
      <name val="Arial"/>
      <family val="2"/>
    </font>
    <font>
      <b/>
      <vertAlign val="superscript"/>
      <sz val="10"/>
      <name val="Arial"/>
      <family val="2"/>
    </font>
    <font>
      <sz val="10"/>
      <name val="Arial"/>
      <family val="2"/>
    </font>
    <font>
      <sz val="9"/>
      <name val="Arial"/>
      <family val="2"/>
    </font>
    <font>
      <vertAlign val="superscript"/>
      <sz val="10"/>
      <name val="Arial"/>
      <family val="2"/>
    </font>
    <font>
      <sz val="8"/>
      <name val="Arial"/>
      <family val="2"/>
    </font>
    <font>
      <u/>
      <sz val="10"/>
      <color indexed="12"/>
      <name val="Arial"/>
      <family val="2"/>
    </font>
    <font>
      <b/>
      <sz val="10"/>
      <name val="Times New Roman"/>
      <family val="1"/>
    </font>
    <font>
      <sz val="10"/>
      <name val="Arial"/>
      <family val="2"/>
    </font>
    <font>
      <sz val="10"/>
      <color indexed="10"/>
      <name val="Arial"/>
      <family val="2"/>
    </font>
    <font>
      <b/>
      <sz val="14"/>
      <name val="Arial"/>
      <family val="2"/>
    </font>
    <font>
      <b/>
      <vertAlign val="superscript"/>
      <sz val="14"/>
      <name val="Arial"/>
      <family val="2"/>
    </font>
    <font>
      <sz val="14"/>
      <name val="Arial"/>
      <family val="2"/>
    </font>
    <font>
      <b/>
      <sz val="9"/>
      <name val="Arial"/>
      <family val="2"/>
    </font>
    <font>
      <sz val="9"/>
      <name val="Arial"/>
      <family val="2"/>
    </font>
    <font>
      <sz val="9"/>
      <name val="MetaNormalLF-Roman"/>
      <family val="2"/>
    </font>
    <font>
      <b/>
      <sz val="13"/>
      <name val="Arial"/>
      <family val="2"/>
    </font>
    <font>
      <b/>
      <vertAlign val="superscript"/>
      <sz val="13"/>
      <name val="Arial"/>
      <family val="2"/>
    </font>
    <font>
      <vertAlign val="superscript"/>
      <sz val="8"/>
      <name val="Arial"/>
      <family val="2"/>
    </font>
    <font>
      <b/>
      <sz val="10"/>
      <color theme="1"/>
      <name val="Arial"/>
      <family val="2"/>
    </font>
    <font>
      <sz val="10"/>
      <name val="MS Sans Serif"/>
      <family val="2"/>
    </font>
    <font>
      <sz val="10"/>
      <name val="MS Sans Serif"/>
      <family val="2"/>
    </font>
    <font>
      <b/>
      <vertAlign val="superscript"/>
      <sz val="9"/>
      <name val="Arial"/>
      <family val="2"/>
    </font>
    <font>
      <sz val="10"/>
      <name val="Calibri"/>
      <family val="2"/>
      <scheme val="minor"/>
    </font>
    <font>
      <i/>
      <sz val="10"/>
      <name val="Calibri"/>
      <family val="2"/>
      <scheme val="minor"/>
    </font>
    <font>
      <b/>
      <i/>
      <sz val="10"/>
      <name val="Calibri"/>
      <family val="2"/>
      <scheme val="minor"/>
    </font>
    <font>
      <b/>
      <sz val="6"/>
      <name val="Arial"/>
      <family val="2"/>
    </font>
    <font>
      <b/>
      <sz val="12"/>
      <name val="Calibri"/>
      <family val="2"/>
      <scheme val="minor"/>
    </font>
    <font>
      <sz val="10"/>
      <color theme="1"/>
      <name val="Arial"/>
      <family val="2"/>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80">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style="medium">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thin">
        <color indexed="64"/>
      </top>
      <bottom/>
      <diagonal/>
    </border>
    <border diagonalDown="1">
      <left style="medium">
        <color indexed="64"/>
      </left>
      <right style="thin">
        <color indexed="64"/>
      </right>
      <top style="medium">
        <color indexed="64"/>
      </top>
      <bottom style="medium">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Dashed">
        <color indexed="64"/>
      </bottom>
      <diagonal/>
    </border>
    <border>
      <left style="thin">
        <color indexed="64"/>
      </left>
      <right style="thin">
        <color indexed="64"/>
      </right>
      <top style="thin">
        <color indexed="64"/>
      </top>
      <bottom style="mediumDashed">
        <color indexed="64"/>
      </bottom>
      <diagonal/>
    </border>
    <border>
      <left style="thin">
        <color indexed="64"/>
      </left>
      <right style="thin">
        <color indexed="64"/>
      </right>
      <top style="mediumDashed">
        <color indexed="64"/>
      </top>
      <bottom style="thin">
        <color indexed="64"/>
      </bottom>
      <diagonal/>
    </border>
    <border>
      <left style="thin">
        <color indexed="64"/>
      </left>
      <right/>
      <top style="mediumDashed">
        <color indexed="64"/>
      </top>
      <bottom style="thin">
        <color indexed="64"/>
      </bottom>
      <diagonal/>
    </border>
    <border>
      <left/>
      <right/>
      <top style="mediumDashed">
        <color indexed="64"/>
      </top>
      <bottom style="thin">
        <color indexed="64"/>
      </bottom>
      <diagonal/>
    </border>
    <border>
      <left style="thin">
        <color indexed="64"/>
      </left>
      <right/>
      <top style="thin">
        <color indexed="64"/>
      </top>
      <bottom style="mediumDashed">
        <color indexed="64"/>
      </bottom>
      <diagonal/>
    </border>
    <border>
      <left/>
      <right/>
      <top style="thin">
        <color indexed="64"/>
      </top>
      <bottom style="mediumDashed">
        <color indexed="64"/>
      </bottom>
      <diagonal/>
    </border>
    <border>
      <left style="thin">
        <color indexed="64"/>
      </left>
      <right/>
      <top/>
      <bottom style="thin">
        <color indexed="64"/>
      </bottom>
      <diagonal/>
    </border>
    <border>
      <left/>
      <right style="thin">
        <color indexed="64"/>
      </right>
      <top style="thin">
        <color indexed="64"/>
      </top>
      <bottom style="mediumDashed">
        <color indexed="64"/>
      </bottom>
      <diagonal/>
    </border>
    <border>
      <left style="thin">
        <color indexed="64"/>
      </left>
      <right/>
      <top/>
      <bottom style="mediumDashed">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Dashed">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Dashed">
        <color indexed="64"/>
      </top>
      <bottom style="thin">
        <color indexed="64"/>
      </bottom>
      <diagonal/>
    </border>
    <border>
      <left style="thin">
        <color indexed="64"/>
      </left>
      <right style="thin">
        <color indexed="64"/>
      </right>
      <top style="mediumDashed">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21">
    <xf numFmtId="0" fontId="0" fillId="0" borderId="0"/>
    <xf numFmtId="0" fontId="3" fillId="0" borderId="0" applyNumberFormat="0" applyFill="0" applyBorder="0" applyAlignment="0" applyProtection="0">
      <alignment vertical="top"/>
      <protection locked="0"/>
    </xf>
    <xf numFmtId="0" fontId="24" fillId="0" borderId="0"/>
    <xf numFmtId="9" fontId="24" fillId="0" borderId="0" applyFont="0" applyFill="0" applyBorder="0" applyAlignment="0" applyProtection="0"/>
    <xf numFmtId="0" fontId="25" fillId="0" borderId="0"/>
    <xf numFmtId="9" fontId="25" fillId="0" borderId="0" applyFont="0" applyFill="0" applyBorder="0" applyAlignment="0" applyProtection="0"/>
    <xf numFmtId="0" fontId="6" fillId="0" borderId="0"/>
    <xf numFmtId="44"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0" fontId="6" fillId="0" borderId="0"/>
    <xf numFmtId="0" fontId="2" fillId="0" borderId="0"/>
    <xf numFmtId="0" fontId="2" fillId="0" borderId="0"/>
    <xf numFmtId="0" fontId="2" fillId="0" borderId="0"/>
    <xf numFmtId="0" fontId="1" fillId="0" borderId="0"/>
  </cellStyleXfs>
  <cellXfs count="714">
    <xf numFmtId="0" fontId="0" fillId="0" borderId="0" xfId="0"/>
    <xf numFmtId="0" fontId="4" fillId="0" borderId="0" xfId="0" applyFont="1" applyBorder="1" applyAlignment="1">
      <alignment horizontal="center" vertical="top" wrapText="1"/>
    </xf>
    <xf numFmtId="0" fontId="6" fillId="0" borderId="0" xfId="0" applyFont="1" applyBorder="1"/>
    <xf numFmtId="0" fontId="6" fillId="0" borderId="0" xfId="0" applyFont="1" applyBorder="1" applyAlignment="1">
      <alignment horizontal="left"/>
    </xf>
    <xf numFmtId="0" fontId="6" fillId="0" borderId="0" xfId="0" applyFont="1" applyBorder="1" applyAlignment="1">
      <alignment horizontal="left" wrapText="1"/>
    </xf>
    <xf numFmtId="0" fontId="6" fillId="0" borderId="0" xfId="0" applyFont="1" applyBorder="1" applyAlignment="1">
      <alignment horizontal="center" vertical="top" wrapText="1"/>
    </xf>
    <xf numFmtId="0" fontId="4" fillId="0" borderId="0" xfId="0" applyFont="1" applyAlignment="1">
      <alignment horizontal="left" vertical="top" wrapText="1"/>
    </xf>
    <xf numFmtId="0" fontId="6" fillId="0" borderId="0" xfId="0" applyFont="1" applyAlignment="1">
      <alignment horizontal="left" vertical="top" wrapText="1"/>
    </xf>
    <xf numFmtId="0" fontId="4" fillId="0" borderId="0" xfId="0" applyFont="1" applyBorder="1" applyAlignment="1">
      <alignment horizontal="left" vertical="top" wrapText="1"/>
    </xf>
    <xf numFmtId="0" fontId="6" fillId="0" borderId="0" xfId="0" applyFont="1" applyBorder="1" applyAlignment="1">
      <alignment horizontal="left" vertical="top" wrapText="1"/>
    </xf>
    <xf numFmtId="0" fontId="6" fillId="0" borderId="0" xfId="0" applyFont="1" applyBorder="1" applyAlignment="1">
      <alignment horizontal="right" vertical="top" wrapText="1"/>
    </xf>
    <xf numFmtId="0" fontId="6" fillId="0" borderId="0" xfId="0" applyNumberFormat="1" applyFont="1" applyBorder="1"/>
    <xf numFmtId="0" fontId="10" fillId="0" borderId="0" xfId="1" applyFont="1" applyBorder="1" applyAlignment="1" applyProtection="1">
      <alignment horizontal="left"/>
    </xf>
    <xf numFmtId="0" fontId="6" fillId="0" borderId="0" xfId="0" applyFont="1" applyBorder="1" applyAlignment="1">
      <alignment vertical="top" wrapText="1"/>
    </xf>
    <xf numFmtId="0" fontId="10" fillId="0" borderId="0" xfId="1" applyFont="1" applyBorder="1" applyAlignment="1" applyProtection="1">
      <alignment horizontal="justify"/>
    </xf>
    <xf numFmtId="0" fontId="6" fillId="0" borderId="0" xfId="0" applyFont="1" applyBorder="1" applyAlignment="1">
      <alignment wrapText="1"/>
    </xf>
    <xf numFmtId="0" fontId="10" fillId="0" borderId="0" xfId="1" applyNumberFormat="1" applyFont="1" applyBorder="1" applyAlignment="1" applyProtection="1"/>
    <xf numFmtId="0" fontId="10" fillId="0" borderId="0" xfId="1" applyNumberFormat="1" applyFont="1" applyBorder="1" applyAlignment="1" applyProtection="1">
      <alignment horizontal="justify"/>
    </xf>
    <xf numFmtId="0" fontId="11" fillId="0" borderId="0" xfId="0" applyFont="1" applyAlignment="1">
      <alignment horizontal="left"/>
    </xf>
    <xf numFmtId="0" fontId="12" fillId="0" borderId="0" xfId="0" applyFont="1" applyBorder="1"/>
    <xf numFmtId="0" fontId="12" fillId="0" borderId="0" xfId="0" applyFont="1" applyBorder="1" applyAlignment="1">
      <alignment vertical="top" wrapText="1"/>
    </xf>
    <xf numFmtId="0" fontId="6" fillId="0" borderId="0" xfId="0" applyFont="1" applyFill="1" applyBorder="1" applyAlignment="1">
      <alignment vertical="top" wrapText="1"/>
    </xf>
    <xf numFmtId="164" fontId="6" fillId="0" borderId="0" xfId="0" applyNumberFormat="1" applyFont="1" applyBorder="1"/>
    <xf numFmtId="0" fontId="13" fillId="0" borderId="0" xfId="0" applyFont="1" applyBorder="1"/>
    <xf numFmtId="0" fontId="4" fillId="0" borderId="0" xfId="0" applyFont="1" applyBorder="1" applyAlignment="1">
      <alignment horizontal="right" vertical="top" wrapText="1"/>
    </xf>
    <xf numFmtId="0" fontId="6" fillId="0" borderId="1" xfId="0" applyFont="1" applyBorder="1" applyAlignment="1">
      <alignment horizontal="justify" vertical="center" wrapText="1"/>
    </xf>
    <xf numFmtId="0" fontId="6" fillId="0" borderId="2" xfId="0" applyFont="1" applyBorder="1" applyAlignment="1">
      <alignment horizontal="justify" vertical="center" wrapText="1"/>
    </xf>
    <xf numFmtId="0" fontId="6" fillId="0" borderId="2" xfId="0" applyFont="1" applyBorder="1" applyAlignment="1">
      <alignment horizontal="left" vertical="center" wrapText="1"/>
    </xf>
    <xf numFmtId="0" fontId="6" fillId="0" borderId="3"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Fill="1" applyBorder="1" applyAlignment="1">
      <alignment horizontal="center" vertical="center" wrapText="1"/>
    </xf>
    <xf numFmtId="0" fontId="6" fillId="0" borderId="11" xfId="0" applyFont="1" applyBorder="1" applyAlignment="1">
      <alignment vertical="center" wrapText="1"/>
    </xf>
    <xf numFmtId="0" fontId="4" fillId="0" borderId="7" xfId="0" applyFont="1" applyFill="1" applyBorder="1" applyAlignment="1">
      <alignment horizontal="center" vertical="center" wrapText="1"/>
    </xf>
    <xf numFmtId="164" fontId="6" fillId="0" borderId="7" xfId="0" applyNumberFormat="1" applyFont="1" applyBorder="1" applyAlignment="1">
      <alignment horizontal="center" vertical="center" wrapText="1"/>
    </xf>
    <xf numFmtId="0" fontId="14" fillId="0" borderId="0" xfId="0" applyFont="1" applyBorder="1" applyAlignment="1">
      <alignment horizontal="left" vertical="center" wrapText="1"/>
    </xf>
    <xf numFmtId="164" fontId="6" fillId="0" borderId="6" xfId="0" applyNumberFormat="1" applyFont="1" applyFill="1" applyBorder="1" applyAlignment="1">
      <alignment horizontal="center" vertical="center" wrapText="1"/>
    </xf>
    <xf numFmtId="164" fontId="6" fillId="0" borderId="12" xfId="0" applyNumberFormat="1" applyFont="1" applyFill="1" applyBorder="1" applyAlignment="1">
      <alignment horizontal="center" vertical="center" wrapText="1"/>
    </xf>
    <xf numFmtId="164" fontId="6" fillId="0" borderId="13" xfId="0" applyNumberFormat="1" applyFont="1" applyBorder="1" applyAlignment="1">
      <alignment horizontal="center" vertical="center" wrapText="1"/>
    </xf>
    <xf numFmtId="164" fontId="6" fillId="0" borderId="14" xfId="0" applyNumberFormat="1" applyFont="1" applyBorder="1" applyAlignment="1">
      <alignment horizontal="center" vertical="center" wrapText="1"/>
    </xf>
    <xf numFmtId="164" fontId="6" fillId="0" borderId="0" xfId="0" applyNumberFormat="1" applyFont="1" applyBorder="1" applyAlignment="1">
      <alignment horizontal="center" vertical="center" wrapText="1"/>
    </xf>
    <xf numFmtId="164" fontId="6" fillId="0" borderId="13" xfId="0" applyNumberFormat="1" applyFont="1" applyFill="1" applyBorder="1" applyAlignment="1">
      <alignment horizontal="center" vertical="center" wrapText="1"/>
    </xf>
    <xf numFmtId="164" fontId="6" fillId="0" borderId="4" xfId="0" applyNumberFormat="1" applyFont="1" applyBorder="1" applyAlignment="1">
      <alignment horizontal="center" vertical="center" wrapText="1"/>
    </xf>
    <xf numFmtId="164" fontId="6" fillId="0" borderId="15" xfId="0" applyNumberFormat="1" applyFont="1" applyBorder="1" applyAlignment="1">
      <alignment horizontal="center" vertical="center" wrapText="1"/>
    </xf>
    <xf numFmtId="164" fontId="6" fillId="0" borderId="3" xfId="0" applyNumberFormat="1" applyFont="1" applyBorder="1" applyAlignment="1">
      <alignment horizontal="center" vertical="center" wrapText="1"/>
    </xf>
    <xf numFmtId="164" fontId="6" fillId="0" borderId="4" xfId="0" applyNumberFormat="1" applyFont="1" applyFill="1" applyBorder="1" applyAlignment="1">
      <alignment horizontal="center" vertical="center" wrapText="1"/>
    </xf>
    <xf numFmtId="164" fontId="6" fillId="0" borderId="14"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164" fontId="6" fillId="0" borderId="13" xfId="0" applyNumberFormat="1" applyFont="1" applyFill="1" applyBorder="1" applyAlignment="1">
      <alignment horizontal="center" vertical="center"/>
    </xf>
    <xf numFmtId="164" fontId="6" fillId="0" borderId="15" xfId="0" applyNumberFormat="1" applyFont="1" applyFill="1" applyBorder="1" applyAlignment="1">
      <alignment horizontal="center" vertical="center"/>
    </xf>
    <xf numFmtId="164" fontId="6" fillId="0" borderId="3" xfId="0" applyNumberFormat="1" applyFont="1" applyFill="1" applyBorder="1" applyAlignment="1">
      <alignment horizontal="center" vertical="center"/>
    </xf>
    <xf numFmtId="164" fontId="6" fillId="0" borderId="4" xfId="0" applyNumberFormat="1" applyFont="1" applyFill="1" applyBorder="1" applyAlignment="1">
      <alignment horizontal="center" vertical="center"/>
    </xf>
    <xf numFmtId="164" fontId="6" fillId="0" borderId="12" xfId="0" applyNumberFormat="1" applyFont="1" applyFill="1" applyBorder="1" applyAlignment="1">
      <alignment horizontal="center" vertical="center"/>
    </xf>
    <xf numFmtId="164" fontId="6" fillId="0" borderId="14" xfId="0" applyNumberFormat="1" applyFont="1" applyFill="1" applyBorder="1" applyAlignment="1">
      <alignment horizontal="center" vertical="center" wrapText="1"/>
    </xf>
    <xf numFmtId="164" fontId="6" fillId="0" borderId="0" xfId="0" applyNumberFormat="1" applyFont="1" applyFill="1" applyBorder="1" applyAlignment="1">
      <alignment horizontal="center" vertical="center" wrapText="1"/>
    </xf>
    <xf numFmtId="164" fontId="6" fillId="0" borderId="15" xfId="0" applyNumberFormat="1" applyFont="1" applyFill="1" applyBorder="1" applyAlignment="1">
      <alignment horizontal="center" vertical="center" wrapText="1"/>
    </xf>
    <xf numFmtId="164" fontId="6" fillId="0" borderId="3"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2" fontId="6" fillId="0" borderId="6" xfId="0" applyNumberFormat="1" applyFont="1" applyFill="1" applyBorder="1" applyAlignment="1">
      <alignment horizontal="center" vertical="center" wrapText="1"/>
    </xf>
    <xf numFmtId="2" fontId="6" fillId="0" borderId="13" xfId="0" applyNumberFormat="1" applyFont="1" applyFill="1" applyBorder="1" applyAlignment="1">
      <alignment horizontal="center" vertical="center" wrapText="1"/>
    </xf>
    <xf numFmtId="2" fontId="6" fillId="0" borderId="4" xfId="0" applyNumberFormat="1" applyFont="1" applyFill="1" applyBorder="1" applyAlignment="1">
      <alignment horizontal="center" vertical="center" wrapText="1"/>
    </xf>
    <xf numFmtId="2" fontId="6" fillId="0" borderId="15" xfId="0" applyNumberFormat="1" applyFont="1" applyFill="1" applyBorder="1" applyAlignment="1">
      <alignment horizontal="center" vertical="center" wrapText="1"/>
    </xf>
    <xf numFmtId="2" fontId="6" fillId="0" borderId="12" xfId="0" applyNumberFormat="1" applyFont="1" applyFill="1" applyBorder="1" applyAlignment="1">
      <alignment horizontal="center" vertical="center" wrapText="1"/>
    </xf>
    <xf numFmtId="164" fontId="6" fillId="0" borderId="16" xfId="0" applyNumberFormat="1" applyFont="1" applyBorder="1" applyAlignment="1">
      <alignment horizontal="center" vertical="center" wrapText="1"/>
    </xf>
    <xf numFmtId="0" fontId="6"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6" fillId="0" borderId="9" xfId="0" applyFont="1" applyBorder="1" applyAlignment="1">
      <alignment vertical="center" wrapText="1"/>
    </xf>
    <xf numFmtId="0" fontId="6" fillId="0" borderId="0" xfId="0" applyFont="1" applyBorder="1" applyAlignment="1">
      <alignment vertical="center" wrapText="1"/>
    </xf>
    <xf numFmtId="0" fontId="6" fillId="0" borderId="0" xfId="0" applyFont="1" applyAlignment="1">
      <alignment vertical="center"/>
    </xf>
    <xf numFmtId="0" fontId="6" fillId="0" borderId="0" xfId="0" applyFont="1" applyBorder="1" applyAlignment="1">
      <alignment vertical="center"/>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164" fontId="6" fillId="0" borderId="6" xfId="0" applyNumberFormat="1" applyFont="1" applyFill="1" applyBorder="1" applyAlignment="1">
      <alignment horizontal="center" vertical="center"/>
    </xf>
    <xf numFmtId="164" fontId="0" fillId="0" borderId="6" xfId="0" quotePrefix="1" applyNumberFormat="1" applyBorder="1" applyAlignment="1">
      <alignment horizontal="center" vertical="center"/>
    </xf>
    <xf numFmtId="164" fontId="0" fillId="0" borderId="13" xfId="0" quotePrefix="1" applyNumberFormat="1" applyBorder="1" applyAlignment="1">
      <alignment horizontal="center" vertical="center"/>
    </xf>
    <xf numFmtId="164" fontId="6" fillId="0" borderId="19" xfId="0" applyNumberFormat="1" applyFont="1" applyBorder="1" applyAlignment="1">
      <alignment horizontal="center" vertical="center" wrapText="1"/>
    </xf>
    <xf numFmtId="164" fontId="0" fillId="0" borderId="4" xfId="0" quotePrefix="1" applyNumberFormat="1" applyBorder="1" applyAlignment="1">
      <alignment horizontal="center" vertical="center"/>
    </xf>
    <xf numFmtId="0" fontId="4" fillId="0" borderId="0" xfId="0" applyFont="1" applyBorder="1" applyAlignment="1">
      <alignment horizontal="center" vertical="center" wrapText="1"/>
    </xf>
    <xf numFmtId="0" fontId="6" fillId="0" borderId="11" xfId="0" applyFont="1" applyBorder="1" applyAlignment="1">
      <alignment horizontal="justify" vertical="center" wrapText="1"/>
    </xf>
    <xf numFmtId="0" fontId="6" fillId="0" borderId="7" xfId="0" applyFont="1" applyBorder="1" applyAlignment="1">
      <alignment horizontal="center" vertical="center" wrapText="1"/>
    </xf>
    <xf numFmtId="164" fontId="6" fillId="0" borderId="7" xfId="0" applyNumberFormat="1" applyFont="1" applyFill="1" applyBorder="1" applyAlignment="1">
      <alignment horizontal="center" vertical="center" wrapText="1"/>
    </xf>
    <xf numFmtId="0" fontId="12" fillId="0" borderId="0" xfId="0" applyFont="1" applyBorder="1" applyAlignment="1">
      <alignment vertical="center" wrapText="1"/>
    </xf>
    <xf numFmtId="0" fontId="6" fillId="0" borderId="0" xfId="0" applyFont="1" applyBorder="1" applyAlignment="1">
      <alignment horizontal="center" vertical="center" wrapText="1"/>
    </xf>
    <xf numFmtId="0" fontId="6" fillId="0" borderId="21" xfId="0" applyFont="1" applyFill="1" applyBorder="1" applyAlignment="1">
      <alignment horizontal="center" vertical="center" wrapText="1"/>
    </xf>
    <xf numFmtId="2" fontId="6" fillId="0" borderId="7" xfId="0" applyNumberFormat="1" applyFont="1" applyBorder="1" applyAlignment="1">
      <alignment horizontal="center" vertical="center" wrapText="1"/>
    </xf>
    <xf numFmtId="2" fontId="6" fillId="0" borderId="7" xfId="0" applyNumberFormat="1" applyFont="1" applyFill="1" applyBorder="1" applyAlignment="1">
      <alignment horizontal="center" vertical="center" wrapText="1"/>
    </xf>
    <xf numFmtId="0" fontId="12" fillId="0" borderId="0" xfId="0" applyFont="1" applyBorder="1" applyAlignment="1">
      <alignment vertical="center"/>
    </xf>
    <xf numFmtId="0" fontId="12" fillId="0" borderId="3" xfId="0" applyFont="1" applyBorder="1" applyAlignment="1">
      <alignment vertical="center" wrapText="1"/>
    </xf>
    <xf numFmtId="20" fontId="6" fillId="0" borderId="7" xfId="0" applyNumberFormat="1" applyFont="1" applyBorder="1" applyAlignment="1">
      <alignment horizontal="center" vertical="center" wrapText="1"/>
    </xf>
    <xf numFmtId="0" fontId="6" fillId="0" borderId="9" xfId="0" applyNumberFormat="1"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lignment horizontal="justify" vertical="center" wrapText="1"/>
    </xf>
    <xf numFmtId="0" fontId="6" fillId="2" borderId="5" xfId="0" applyFont="1" applyFill="1" applyBorder="1" applyAlignment="1">
      <alignment horizontal="justify" vertical="center" wrapText="1"/>
    </xf>
    <xf numFmtId="0" fontId="6" fillId="2" borderId="22" xfId="0" applyFont="1" applyFill="1" applyBorder="1" applyAlignment="1">
      <alignment horizontal="left" vertical="center" wrapText="1"/>
    </xf>
    <xf numFmtId="0" fontId="6" fillId="2" borderId="22" xfId="0" applyFont="1" applyFill="1" applyBorder="1" applyAlignment="1">
      <alignment horizontal="justify" vertical="center" wrapText="1"/>
    </xf>
    <xf numFmtId="0" fontId="6" fillId="2" borderId="5" xfId="0" applyFont="1" applyFill="1" applyBorder="1" applyAlignment="1">
      <alignment horizontal="left" vertical="center" wrapText="1"/>
    </xf>
    <xf numFmtId="0" fontId="6" fillId="0" borderId="1" xfId="0" applyFont="1" applyBorder="1" applyAlignment="1">
      <alignment horizontal="left" vertical="center" wrapText="1"/>
    </xf>
    <xf numFmtId="0" fontId="6" fillId="2" borderId="22" xfId="0" applyFont="1" applyFill="1" applyBorder="1" applyAlignment="1">
      <alignment vertical="center" wrapText="1"/>
    </xf>
    <xf numFmtId="164" fontId="6" fillId="0" borderId="12" xfId="0" applyNumberFormat="1" applyFont="1" applyFill="1" applyBorder="1" applyAlignment="1">
      <alignment horizontal="right" vertical="center" wrapText="1"/>
    </xf>
    <xf numFmtId="164" fontId="6" fillId="0" borderId="12" xfId="0" applyNumberFormat="1" applyFont="1" applyFill="1" applyBorder="1" applyAlignment="1">
      <alignment vertical="center"/>
    </xf>
    <xf numFmtId="0" fontId="6" fillId="0" borderId="1" xfId="0" applyFont="1" applyBorder="1" applyAlignment="1">
      <alignment vertical="center" wrapText="1"/>
    </xf>
    <xf numFmtId="0" fontId="6" fillId="0" borderId="9" xfId="0" applyFont="1" applyBorder="1" applyAlignment="1">
      <alignment vertical="center"/>
    </xf>
    <xf numFmtId="0" fontId="6" fillId="2" borderId="5" xfId="0" applyFont="1" applyFill="1" applyBorder="1" applyAlignment="1">
      <alignment vertical="center" wrapText="1"/>
    </xf>
    <xf numFmtId="164" fontId="6" fillId="0" borderId="12" xfId="0" applyNumberFormat="1" applyFont="1" applyBorder="1" applyAlignment="1">
      <alignment horizontal="center" vertical="center"/>
    </xf>
    <xf numFmtId="0" fontId="4" fillId="0" borderId="0" xfId="0" applyFont="1" applyBorder="1" applyAlignment="1">
      <alignment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Fill="1" applyBorder="1" applyAlignment="1">
      <alignment vertical="center"/>
    </xf>
    <xf numFmtId="0" fontId="14" fillId="0" borderId="0" xfId="1" applyFont="1" applyBorder="1" applyAlignment="1" applyProtection="1">
      <alignment horizontal="left" vertical="center" wrapText="1"/>
    </xf>
    <xf numFmtId="0" fontId="16"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Border="1" applyAlignment="1">
      <alignment horizontal="left"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0" fillId="0" borderId="0" xfId="0" quotePrefix="1" applyNumberFormat="1" applyBorder="1" applyAlignment="1">
      <alignment horizontal="center" vertical="center"/>
    </xf>
    <xf numFmtId="0" fontId="0" fillId="0" borderId="13" xfId="0" quotePrefix="1" applyNumberFormat="1" applyBorder="1" applyAlignment="1">
      <alignment horizontal="center" vertical="center"/>
    </xf>
    <xf numFmtId="0" fontId="6" fillId="0" borderId="4" xfId="0" applyFont="1" applyBorder="1" applyAlignment="1">
      <alignment horizontal="center" vertical="center"/>
    </xf>
    <xf numFmtId="0" fontId="6" fillId="0" borderId="4" xfId="0" applyFont="1" applyFill="1" applyBorder="1" applyAlignment="1">
      <alignment horizontal="center" vertical="center"/>
    </xf>
    <xf numFmtId="0" fontId="0" fillId="0" borderId="3" xfId="0" quotePrefix="1" applyNumberFormat="1" applyBorder="1" applyAlignment="1">
      <alignment horizontal="center" vertical="center"/>
    </xf>
    <xf numFmtId="0" fontId="0" fillId="0" borderId="4" xfId="0" quotePrefix="1" applyNumberFormat="1" applyBorder="1" applyAlignment="1">
      <alignment horizontal="center" vertical="center"/>
    </xf>
    <xf numFmtId="0" fontId="17" fillId="0" borderId="3"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4"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3" xfId="0" applyFont="1" applyBorder="1" applyAlignment="1">
      <alignment horizontal="center" vertical="center"/>
    </xf>
    <xf numFmtId="164" fontId="7" fillId="0" borderId="12" xfId="0" applyNumberFormat="1" applyFont="1" applyFill="1" applyBorder="1" applyAlignment="1">
      <alignment vertical="center"/>
    </xf>
    <xf numFmtId="164" fontId="7" fillId="0" borderId="13" xfId="0" applyNumberFormat="1" applyFont="1" applyFill="1" applyBorder="1" applyAlignment="1">
      <alignment horizontal="center" vertical="center"/>
    </xf>
    <xf numFmtId="164" fontId="7" fillId="0" borderId="0" xfId="0" applyNumberFormat="1" applyFont="1" applyFill="1" applyBorder="1" applyAlignment="1">
      <alignment horizontal="center" vertical="center"/>
    </xf>
    <xf numFmtId="164" fontId="18" fillId="0" borderId="13" xfId="0" quotePrefix="1" applyNumberFormat="1" applyFont="1" applyFill="1" applyBorder="1" applyAlignment="1">
      <alignment horizontal="center" vertical="center"/>
    </xf>
    <xf numFmtId="164" fontId="7" fillId="0" borderId="3" xfId="0" applyNumberFormat="1" applyFont="1" applyBorder="1" applyAlignment="1">
      <alignment horizontal="center" vertical="center"/>
    </xf>
    <xf numFmtId="164" fontId="7" fillId="0" borderId="4" xfId="0" applyNumberFormat="1" applyFont="1" applyFill="1" applyBorder="1" applyAlignment="1">
      <alignment horizontal="center" vertical="center"/>
    </xf>
    <xf numFmtId="164" fontId="7" fillId="0" borderId="3" xfId="0" applyNumberFormat="1" applyFont="1" applyFill="1" applyBorder="1" applyAlignment="1">
      <alignment horizontal="center" vertical="center"/>
    </xf>
    <xf numFmtId="164" fontId="7" fillId="0" borderId="12" xfId="0" applyNumberFormat="1" applyFont="1" applyBorder="1" applyAlignment="1">
      <alignment horizontal="center" vertical="center"/>
    </xf>
    <xf numFmtId="164" fontId="7" fillId="0" borderId="12" xfId="0" applyNumberFormat="1" applyFont="1" applyFill="1" applyBorder="1" applyAlignment="1">
      <alignment horizontal="center" vertical="center"/>
    </xf>
    <xf numFmtId="164" fontId="18" fillId="0" borderId="13" xfId="0" quotePrefix="1" applyNumberFormat="1" applyFont="1" applyBorder="1" applyAlignment="1">
      <alignment horizontal="center" vertical="center"/>
    </xf>
    <xf numFmtId="164" fontId="19" fillId="0" borderId="0" xfId="0" applyNumberFormat="1" applyFont="1" applyBorder="1" applyAlignment="1">
      <alignment horizontal="center" vertical="center"/>
    </xf>
    <xf numFmtId="0" fontId="9" fillId="2" borderId="22" xfId="0" applyFont="1" applyFill="1" applyBorder="1" applyAlignment="1">
      <alignment horizontal="justify" vertical="center" wrapText="1"/>
    </xf>
    <xf numFmtId="0" fontId="9" fillId="0" borderId="1" xfId="0" applyFont="1" applyBorder="1" applyAlignment="1">
      <alignment horizontal="justify" vertical="center" wrapText="1"/>
    </xf>
    <xf numFmtId="0" fontId="9" fillId="0" borderId="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18" xfId="0" applyFont="1" applyBorder="1" applyAlignment="1">
      <alignment horizontal="justify" vertical="center" wrapText="1"/>
    </xf>
    <xf numFmtId="0" fontId="17" fillId="0" borderId="0" xfId="0" applyFont="1" applyBorder="1" applyAlignment="1">
      <alignment vertical="center"/>
    </xf>
    <xf numFmtId="0" fontId="7" fillId="0" borderId="0" xfId="0" applyFont="1" applyBorder="1" applyAlignment="1">
      <alignment vertical="center"/>
    </xf>
    <xf numFmtId="0" fontId="7" fillId="0" borderId="12" xfId="0" applyFont="1" applyBorder="1" applyAlignment="1">
      <alignment vertical="center"/>
    </xf>
    <xf numFmtId="164" fontId="7" fillId="0" borderId="4" xfId="0"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164" fontId="7" fillId="0" borderId="19" xfId="0" applyNumberFormat="1" applyFont="1" applyFill="1" applyBorder="1" applyAlignment="1">
      <alignment horizontal="center" vertical="center" wrapText="1"/>
    </xf>
    <xf numFmtId="164" fontId="7" fillId="0" borderId="3" xfId="0" quotePrefix="1" applyNumberFormat="1" applyFont="1" applyBorder="1" applyAlignment="1">
      <alignment horizontal="center" vertical="center"/>
    </xf>
    <xf numFmtId="164" fontId="7" fillId="0" borderId="4" xfId="0" quotePrefix="1" applyNumberFormat="1" applyFont="1" applyBorder="1" applyAlignment="1">
      <alignment horizontal="center" vertical="center"/>
    </xf>
    <xf numFmtId="0" fontId="7" fillId="0" borderId="0" xfId="0" applyFont="1" applyBorder="1"/>
    <xf numFmtId="0" fontId="7" fillId="2" borderId="22" xfId="0" applyFont="1" applyFill="1" applyBorder="1" applyAlignment="1">
      <alignment horizontal="left"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6" fillId="0" borderId="21" xfId="0" applyFont="1" applyBorder="1" applyAlignment="1">
      <alignment vertical="center"/>
    </xf>
    <xf numFmtId="0" fontId="6"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6" fillId="0" borderId="12" xfId="0" applyFont="1" applyFill="1" applyBorder="1" applyAlignment="1">
      <alignment vertical="center"/>
    </xf>
    <xf numFmtId="0" fontId="6" fillId="0" borderId="31" xfId="0" applyFont="1" applyBorder="1" applyAlignment="1">
      <alignment horizontal="center" vertical="center"/>
    </xf>
    <xf numFmtId="2" fontId="0" fillId="0" borderId="13" xfId="0" quotePrefix="1" applyNumberFormat="1" applyBorder="1" applyAlignment="1">
      <alignment horizontal="center" vertical="center"/>
    </xf>
    <xf numFmtId="2" fontId="0" fillId="0" borderId="4" xfId="0" quotePrefix="1" applyNumberFormat="1" applyBorder="1" applyAlignment="1">
      <alignment horizontal="center" vertical="center"/>
    </xf>
    <xf numFmtId="164" fontId="0" fillId="0" borderId="0" xfId="0" quotePrefix="1" applyNumberFormat="1" applyBorder="1" applyAlignment="1">
      <alignment horizontal="center" vertical="center"/>
    </xf>
    <xf numFmtId="2" fontId="0" fillId="0" borderId="6" xfId="0" quotePrefix="1" applyNumberFormat="1" applyBorder="1" applyAlignment="1">
      <alignment horizontal="center" vertical="center"/>
    </xf>
    <xf numFmtId="165" fontId="0" fillId="0" borderId="6" xfId="0" applyNumberFormat="1" applyBorder="1" applyAlignment="1">
      <alignment horizontal="center" vertical="center"/>
    </xf>
    <xf numFmtId="20" fontId="0" fillId="0" borderId="6" xfId="0" quotePrefix="1" applyNumberFormat="1" applyBorder="1" applyAlignment="1">
      <alignment horizontal="center" vertical="center"/>
    </xf>
    <xf numFmtId="0" fontId="17" fillId="0" borderId="4" xfId="0" applyFont="1" applyBorder="1" applyAlignment="1">
      <alignment horizontal="center" vertical="center"/>
    </xf>
    <xf numFmtId="164" fontId="7" fillId="0" borderId="0" xfId="0" applyNumberFormat="1" applyFont="1" applyBorder="1" applyAlignment="1">
      <alignment vertical="center"/>
    </xf>
    <xf numFmtId="164" fontId="7" fillId="0" borderId="21" xfId="0" applyNumberFormat="1" applyFont="1" applyBorder="1" applyAlignment="1">
      <alignment vertical="center"/>
    </xf>
    <xf numFmtId="0" fontId="7" fillId="0" borderId="21" xfId="0" applyFont="1" applyBorder="1" applyAlignment="1">
      <alignment horizontal="center" vertical="center"/>
    </xf>
    <xf numFmtId="164" fontId="7" fillId="0" borderId="37" xfId="0" applyNumberFormat="1" applyFont="1" applyFill="1" applyBorder="1" applyAlignment="1">
      <alignment horizontal="center" vertical="center" wrapText="1"/>
    </xf>
    <xf numFmtId="0" fontId="0" fillId="0" borderId="13" xfId="0" quotePrefix="1" applyNumberFormat="1" applyFill="1" applyBorder="1" applyAlignment="1">
      <alignment horizontal="center" vertical="center"/>
    </xf>
    <xf numFmtId="0" fontId="6" fillId="0" borderId="21" xfId="0" applyFont="1" applyBorder="1" applyAlignment="1">
      <alignment horizontal="center" vertical="center"/>
    </xf>
    <xf numFmtId="0" fontId="0" fillId="0" borderId="32" xfId="0" quotePrefix="1" applyNumberFormat="1" applyBorder="1" applyAlignment="1">
      <alignment horizontal="center" vertical="center"/>
    </xf>
    <xf numFmtId="164" fontId="0" fillId="0" borderId="13" xfId="0" quotePrefix="1" applyNumberFormat="1" applyFill="1" applyBorder="1" applyAlignment="1">
      <alignment horizontal="center" vertical="center"/>
    </xf>
    <xf numFmtId="164" fontId="0" fillId="0" borderId="4" xfId="0" quotePrefix="1" applyNumberFormat="1" applyFill="1" applyBorder="1" applyAlignment="1">
      <alignment horizontal="center" vertical="center"/>
    </xf>
    <xf numFmtId="164" fontId="6" fillId="0" borderId="21" xfId="0" applyNumberFormat="1" applyFont="1" applyBorder="1" applyAlignment="1">
      <alignment horizontal="center" vertical="center" wrapText="1"/>
    </xf>
    <xf numFmtId="164" fontId="6" fillId="0" borderId="21" xfId="0" applyNumberFormat="1" applyFont="1" applyFill="1" applyBorder="1" applyAlignment="1">
      <alignment horizontal="center" vertical="center"/>
    </xf>
    <xf numFmtId="0" fontId="9" fillId="0" borderId="2" xfId="0" applyFont="1" applyBorder="1" applyAlignment="1">
      <alignment horizontal="left" vertical="center" wrapText="1"/>
    </xf>
    <xf numFmtId="164" fontId="7" fillId="0" borderId="32" xfId="0" quotePrefix="1" applyNumberFormat="1" applyFont="1" applyBorder="1" applyAlignment="1">
      <alignment vertical="center"/>
    </xf>
    <xf numFmtId="164" fontId="7" fillId="0" borderId="13" xfId="0" quotePrefix="1" applyNumberFormat="1" applyFont="1" applyBorder="1" applyAlignment="1">
      <alignment vertical="center"/>
    </xf>
    <xf numFmtId="164" fontId="7" fillId="0" borderId="4" xfId="0" quotePrefix="1" applyNumberFormat="1" applyFont="1" applyBorder="1" applyAlignment="1">
      <alignment vertical="center"/>
    </xf>
    <xf numFmtId="164" fontId="7" fillId="0" borderId="32" xfId="0" quotePrefix="1" applyNumberFormat="1" applyFont="1" applyBorder="1" applyAlignment="1">
      <alignment horizontal="center" vertical="center"/>
    </xf>
    <xf numFmtId="0" fontId="7" fillId="0" borderId="32" xfId="0" quotePrefix="1" applyNumberFormat="1" applyFont="1" applyBorder="1" applyAlignment="1">
      <alignment horizontal="center" vertical="center"/>
    </xf>
    <xf numFmtId="0" fontId="7" fillId="0" borderId="13" xfId="0" quotePrefix="1" applyNumberFormat="1" applyFont="1" applyBorder="1" applyAlignment="1">
      <alignment horizontal="center" vertical="center"/>
    </xf>
    <xf numFmtId="0" fontId="7" fillId="0" borderId="4" xfId="0" quotePrefix="1" applyNumberFormat="1" applyFont="1" applyBorder="1" applyAlignment="1">
      <alignment horizontal="center" vertical="center"/>
    </xf>
    <xf numFmtId="0" fontId="4" fillId="0" borderId="38" xfId="0" applyFont="1" applyBorder="1" applyAlignment="1">
      <alignment vertical="center" wrapText="1"/>
    </xf>
    <xf numFmtId="2" fontId="6" fillId="0" borderId="0" xfId="0" applyNumberFormat="1" applyFont="1" applyBorder="1" applyAlignment="1">
      <alignment horizontal="center" vertical="center"/>
    </xf>
    <xf numFmtId="2" fontId="6" fillId="0" borderId="3" xfId="0" applyNumberFormat="1" applyFont="1" applyFill="1" applyBorder="1" applyAlignment="1">
      <alignment horizontal="center" vertical="center" wrapText="1"/>
    </xf>
    <xf numFmtId="2" fontId="6" fillId="0" borderId="6" xfId="0" applyNumberFormat="1" applyFont="1" applyBorder="1" applyAlignment="1">
      <alignment horizontal="center" vertical="center"/>
    </xf>
    <xf numFmtId="0" fontId="12" fillId="0" borderId="0" xfId="0" applyFont="1" applyBorder="1" applyAlignment="1">
      <alignment horizontal="center" vertical="center"/>
    </xf>
    <xf numFmtId="0" fontId="6" fillId="0" borderId="11" xfId="0" applyFont="1" applyBorder="1" applyAlignment="1">
      <alignment horizontal="left" vertical="center" wrapText="1"/>
    </xf>
    <xf numFmtId="164" fontId="7" fillId="0" borderId="37" xfId="0" applyNumberFormat="1" applyFont="1" applyBorder="1" applyAlignment="1">
      <alignment horizontal="center" vertical="center"/>
    </xf>
    <xf numFmtId="164" fontId="7" fillId="0" borderId="21" xfId="0" applyNumberFormat="1" applyFont="1" applyBorder="1" applyAlignment="1">
      <alignment horizontal="center" vertical="center"/>
    </xf>
    <xf numFmtId="164" fontId="7" fillId="0" borderId="31" xfId="0" applyNumberFormat="1" applyFont="1" applyBorder="1" applyAlignment="1">
      <alignment horizontal="center" vertical="center"/>
    </xf>
    <xf numFmtId="164" fontId="6" fillId="0" borderId="0" xfId="0" applyNumberFormat="1" applyFont="1" applyBorder="1" applyAlignment="1">
      <alignment horizontal="center" vertical="center"/>
    </xf>
    <xf numFmtId="164" fontId="6" fillId="0" borderId="31" xfId="0" applyNumberFormat="1" applyFont="1" applyBorder="1" applyAlignment="1">
      <alignment horizontal="center" vertical="center"/>
    </xf>
    <xf numFmtId="0" fontId="6" fillId="0" borderId="0" xfId="0" applyFont="1" applyFill="1" applyBorder="1"/>
    <xf numFmtId="164" fontId="7" fillId="0" borderId="37" xfId="0" applyNumberFormat="1" applyFont="1" applyBorder="1" applyAlignment="1">
      <alignment vertical="center"/>
    </xf>
    <xf numFmtId="164" fontId="7" fillId="0" borderId="3" xfId="0" applyNumberFormat="1" applyFont="1" applyBorder="1" applyAlignment="1">
      <alignment vertical="center"/>
    </xf>
    <xf numFmtId="2" fontId="0" fillId="0" borderId="39" xfId="0" quotePrefix="1" applyNumberFormat="1" applyBorder="1" applyAlignment="1">
      <alignment horizontal="center" vertical="center"/>
    </xf>
    <xf numFmtId="2" fontId="0" fillId="0" borderId="15" xfId="0" quotePrefix="1" applyNumberFormat="1" applyBorder="1" applyAlignment="1">
      <alignment horizontal="center" vertical="center"/>
    </xf>
    <xf numFmtId="2" fontId="0" fillId="0" borderId="32" xfId="0" quotePrefix="1" applyNumberFormat="1" applyBorder="1" applyAlignment="1">
      <alignment horizontal="center" vertical="center"/>
    </xf>
    <xf numFmtId="0" fontId="4" fillId="0" borderId="0" xfId="0" applyFont="1" applyFill="1" applyBorder="1" applyAlignment="1">
      <alignment horizontal="center" vertical="center" wrapText="1"/>
    </xf>
    <xf numFmtId="0" fontId="6" fillId="0" borderId="0" xfId="0" applyFont="1" applyBorder="1" applyAlignment="1">
      <alignment vertical="top" wrapText="1"/>
    </xf>
    <xf numFmtId="0" fontId="4" fillId="0" borderId="0" xfId="0" applyFont="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5" xfId="0" applyFont="1" applyBorder="1" applyAlignment="1">
      <alignment vertical="center"/>
    </xf>
    <xf numFmtId="0" fontId="6" fillId="0" borderId="2" xfId="0" applyNumberFormat="1" applyFont="1" applyBorder="1" applyAlignment="1">
      <alignment vertical="center" wrapText="1"/>
    </xf>
    <xf numFmtId="0" fontId="6" fillId="0" borderId="1" xfId="0" applyNumberFormat="1" applyFont="1" applyBorder="1" applyAlignment="1">
      <alignment vertical="center" wrapText="1"/>
    </xf>
    <xf numFmtId="164" fontId="0" fillId="0" borderId="14" xfId="0" quotePrefix="1" applyNumberFormat="1" applyBorder="1" applyAlignment="1">
      <alignment horizontal="center" vertical="center"/>
    </xf>
    <xf numFmtId="164" fontId="0" fillId="0" borderId="15" xfId="0" quotePrefix="1" applyNumberFormat="1" applyBorder="1" applyAlignment="1">
      <alignment horizontal="center" vertical="center"/>
    </xf>
    <xf numFmtId="2" fontId="6" fillId="0" borderId="7" xfId="0" quotePrefix="1" applyNumberFormat="1" applyFont="1" applyBorder="1" applyAlignment="1">
      <alignment horizontal="center" vertical="center"/>
    </xf>
    <xf numFmtId="2" fontId="6" fillId="0" borderId="7" xfId="0" applyNumberFormat="1" applyFont="1" applyBorder="1" applyAlignment="1">
      <alignment horizontal="center" vertical="center"/>
    </xf>
    <xf numFmtId="0" fontId="6" fillId="0" borderId="21" xfId="0" applyNumberFormat="1" applyFont="1" applyBorder="1" applyAlignment="1">
      <alignment vertical="center" wrapText="1"/>
    </xf>
    <xf numFmtId="0" fontId="6" fillId="0" borderId="3" xfId="0" applyNumberFormat="1" applyFont="1" applyBorder="1" applyAlignment="1">
      <alignment vertical="center" wrapText="1"/>
    </xf>
    <xf numFmtId="164" fontId="6" fillId="0" borderId="7" xfId="0" applyNumberFormat="1" applyFont="1" applyFill="1" applyBorder="1" applyAlignment="1">
      <alignment horizontal="center" vertical="center"/>
    </xf>
    <xf numFmtId="164" fontId="0" fillId="0" borderId="7" xfId="0" quotePrefix="1" applyNumberFormat="1" applyBorder="1" applyAlignment="1">
      <alignment horizontal="center" vertical="center"/>
    </xf>
    <xf numFmtId="0" fontId="14" fillId="0" borderId="9" xfId="0" applyFont="1" applyBorder="1" applyAlignment="1">
      <alignment horizontal="left" vertical="center"/>
    </xf>
    <xf numFmtId="0" fontId="14" fillId="0" borderId="0" xfId="0" applyFont="1" applyBorder="1" applyAlignment="1">
      <alignment horizontal="left" vertical="center"/>
    </xf>
    <xf numFmtId="0" fontId="6" fillId="0" borderId="1" xfId="0" applyFont="1" applyBorder="1" applyAlignment="1">
      <alignment wrapText="1"/>
    </xf>
    <xf numFmtId="0" fontId="6" fillId="2" borderId="5" xfId="0" applyNumberFormat="1" applyFont="1" applyFill="1" applyBorder="1" applyAlignment="1">
      <alignment vertical="center" wrapText="1"/>
    </xf>
    <xf numFmtId="49" fontId="6" fillId="0" borderId="1" xfId="0" applyNumberFormat="1" applyFont="1" applyBorder="1" applyAlignment="1">
      <alignment vertical="center" wrapText="1"/>
    </xf>
    <xf numFmtId="164" fontId="6" fillId="0" borderId="32" xfId="0" applyNumberFormat="1" applyFont="1" applyBorder="1" applyAlignment="1">
      <alignment horizontal="center" vertical="center" wrapText="1"/>
    </xf>
    <xf numFmtId="0" fontId="10" fillId="0" borderId="46" xfId="1" applyNumberFormat="1" applyFont="1" applyBorder="1" applyAlignment="1" applyProtection="1">
      <alignment vertical="center" wrapText="1"/>
    </xf>
    <xf numFmtId="1" fontId="6" fillId="0" borderId="8" xfId="0" applyNumberFormat="1" applyFont="1" applyBorder="1" applyAlignment="1">
      <alignment horizontal="center" vertical="center" wrapText="1"/>
    </xf>
    <xf numFmtId="0" fontId="6" fillId="0" borderId="0" xfId="0" applyFont="1" applyBorder="1" applyAlignment="1">
      <alignment horizontal="center" vertical="center"/>
    </xf>
    <xf numFmtId="0" fontId="6" fillId="0" borderId="2" xfId="0" applyFont="1" applyBorder="1" applyAlignment="1">
      <alignment vertical="center" wrapText="1"/>
    </xf>
    <xf numFmtId="0" fontId="6" fillId="0" borderId="5" xfId="0" applyFont="1" applyBorder="1" applyAlignment="1">
      <alignment vertical="center" wrapText="1"/>
    </xf>
    <xf numFmtId="0" fontId="4" fillId="0" borderId="25" xfId="0" applyFont="1" applyBorder="1" applyAlignment="1">
      <alignment horizontal="center" vertical="center"/>
    </xf>
    <xf numFmtId="0" fontId="6" fillId="0" borderId="21" xfId="0" applyFont="1" applyFill="1" applyBorder="1" applyAlignment="1">
      <alignment horizontal="center" vertical="center"/>
    </xf>
    <xf numFmtId="0" fontId="6" fillId="0" borderId="3" xfId="0" applyFont="1" applyBorder="1" applyAlignment="1">
      <alignment horizontal="left" vertical="center" wrapText="1"/>
    </xf>
    <xf numFmtId="0" fontId="6" fillId="0" borderId="0" xfId="0" applyFont="1" applyBorder="1" applyAlignment="1">
      <alignment horizontal="left" vertical="center" wrapText="1"/>
    </xf>
    <xf numFmtId="0" fontId="6" fillId="0" borderId="3" xfId="0" applyFont="1" applyBorder="1" applyAlignment="1">
      <alignment vertical="center" wrapText="1"/>
    </xf>
    <xf numFmtId="0" fontId="4" fillId="0" borderId="0" xfId="0" applyFont="1" applyBorder="1" applyAlignment="1">
      <alignment horizontal="center" vertical="center"/>
    </xf>
    <xf numFmtId="0" fontId="6" fillId="0" borderId="3" xfId="0" applyFont="1" applyBorder="1" applyAlignment="1">
      <alignment horizontal="justify" vertical="center" wrapText="1"/>
    </xf>
    <xf numFmtId="0" fontId="6" fillId="0" borderId="0" xfId="0" applyFont="1" applyBorder="1" applyAlignment="1">
      <alignment horizontal="justify" vertical="center" wrapText="1"/>
    </xf>
    <xf numFmtId="0" fontId="17" fillId="0" borderId="0" xfId="0" applyFont="1" applyFill="1" applyBorder="1" applyAlignment="1">
      <alignment horizontal="center" vertical="center" wrapText="1"/>
    </xf>
    <xf numFmtId="164" fontId="7" fillId="0" borderId="16" xfId="0" quotePrefix="1" applyNumberFormat="1" applyFont="1" applyBorder="1" applyAlignment="1">
      <alignment vertical="center"/>
    </xf>
    <xf numFmtId="164" fontId="7" fillId="0" borderId="47" xfId="0" quotePrefix="1" applyNumberFormat="1" applyFont="1" applyBorder="1" applyAlignment="1">
      <alignment vertical="center"/>
    </xf>
    <xf numFmtId="0" fontId="9" fillId="0" borderId="0" xfId="0" applyFont="1" applyBorder="1" applyAlignment="1">
      <alignment horizontal="justify" vertical="center" wrapText="1"/>
    </xf>
    <xf numFmtId="0" fontId="7" fillId="0" borderId="0" xfId="0" applyFont="1" applyFill="1" applyBorder="1" applyAlignment="1">
      <alignment horizontal="center" vertical="center"/>
    </xf>
    <xf numFmtId="164" fontId="7" fillId="0" borderId="19" xfId="0" quotePrefix="1" applyNumberFormat="1" applyFont="1" applyBorder="1" applyAlignment="1">
      <alignment vertical="center"/>
    </xf>
    <xf numFmtId="0" fontId="6" fillId="0" borderId="0" xfId="1" applyFont="1" applyBorder="1" applyAlignment="1" applyProtection="1">
      <alignment horizontal="center" vertical="center" wrapText="1"/>
    </xf>
    <xf numFmtId="0" fontId="17" fillId="0" borderId="28" xfId="0" applyFont="1" applyFill="1" applyBorder="1" applyAlignment="1">
      <alignment horizontal="center" vertical="center" wrapText="1"/>
    </xf>
    <xf numFmtId="164" fontId="7" fillId="0" borderId="16" xfId="0" quotePrefix="1" applyNumberFormat="1" applyFont="1" applyBorder="1" applyAlignment="1">
      <alignment horizontal="center" vertical="center"/>
    </xf>
    <xf numFmtId="164" fontId="7" fillId="0" borderId="19" xfId="0" quotePrefix="1" applyNumberFormat="1" applyFont="1" applyBorder="1" applyAlignment="1">
      <alignment horizontal="center" vertical="center"/>
    </xf>
    <xf numFmtId="164" fontId="7" fillId="0" borderId="47" xfId="0" quotePrefix="1" applyNumberFormat="1" applyFont="1" applyBorder="1" applyAlignment="1">
      <alignment horizontal="center" vertical="center"/>
    </xf>
    <xf numFmtId="0" fontId="7" fillId="0" borderId="0" xfId="0" applyFont="1" applyBorder="1" applyAlignment="1">
      <alignment horizontal="left" vertical="center" wrapText="1"/>
    </xf>
    <xf numFmtId="164" fontId="7" fillId="0" borderId="0" xfId="0" applyNumberFormat="1" applyFont="1" applyFill="1" applyBorder="1" applyAlignment="1">
      <alignment vertical="center"/>
    </xf>
    <xf numFmtId="0" fontId="17" fillId="0" borderId="26" xfId="0" applyFont="1" applyFill="1" applyBorder="1" applyAlignment="1">
      <alignment horizontal="center" vertical="center" wrapText="1"/>
    </xf>
    <xf numFmtId="164" fontId="0" fillId="0" borderId="3" xfId="0" quotePrefix="1" applyNumberFormat="1" applyBorder="1" applyAlignment="1">
      <alignment horizontal="center" vertical="center"/>
    </xf>
    <xf numFmtId="164" fontId="6" fillId="0" borderId="21" xfId="0" applyNumberFormat="1" applyFont="1" applyBorder="1" applyAlignment="1">
      <alignment horizontal="center" vertical="center"/>
    </xf>
    <xf numFmtId="164" fontId="0" fillId="0" borderId="32" xfId="0" quotePrefix="1" applyNumberFormat="1" applyBorder="1" applyAlignment="1">
      <alignment horizontal="center" vertical="center"/>
    </xf>
    <xf numFmtId="0" fontId="7" fillId="0" borderId="31" xfId="0" applyFont="1" applyBorder="1" applyAlignment="1">
      <alignment horizontal="center" vertical="center"/>
    </xf>
    <xf numFmtId="164" fontId="6" fillId="0" borderId="47" xfId="0" applyNumberFormat="1" applyFont="1" applyBorder="1" applyAlignment="1">
      <alignment horizontal="center" vertical="center"/>
    </xf>
    <xf numFmtId="164" fontId="6" fillId="0" borderId="16" xfId="0" applyNumberFormat="1" applyFont="1" applyFill="1" applyBorder="1" applyAlignment="1">
      <alignment horizontal="center" vertical="center"/>
    </xf>
    <xf numFmtId="164" fontId="6" fillId="0" borderId="16" xfId="0" applyNumberFormat="1" applyFont="1" applyBorder="1" applyAlignment="1">
      <alignment horizontal="center" vertical="center"/>
    </xf>
    <xf numFmtId="164" fontId="6" fillId="0" borderId="19" xfId="0" applyNumberFormat="1" applyFont="1" applyFill="1" applyBorder="1" applyAlignment="1">
      <alignment horizontal="center" vertical="center"/>
    </xf>
    <xf numFmtId="164" fontId="6" fillId="0" borderId="19" xfId="0" applyNumberFormat="1" applyFont="1" applyBorder="1" applyAlignment="1">
      <alignment horizontal="center" vertical="center"/>
    </xf>
    <xf numFmtId="0" fontId="4" fillId="0" borderId="7" xfId="0" applyFont="1" applyBorder="1" applyAlignment="1">
      <alignment horizontal="center" vertical="center"/>
    </xf>
    <xf numFmtId="164" fontId="6" fillId="0" borderId="39" xfId="0" applyNumberFormat="1" applyFont="1" applyFill="1" applyBorder="1" applyAlignment="1">
      <alignment horizontal="center" vertical="center" wrapText="1"/>
    </xf>
    <xf numFmtId="164" fontId="6" fillId="0" borderId="31" xfId="0" applyNumberFormat="1" applyFont="1" applyFill="1" applyBorder="1" applyAlignment="1">
      <alignment horizontal="center" vertical="center"/>
    </xf>
    <xf numFmtId="0" fontId="6" fillId="0" borderId="0" xfId="0" applyFont="1" applyFill="1" applyBorder="1" applyAlignment="1">
      <alignment horizontal="right" vertical="center" wrapText="1"/>
    </xf>
    <xf numFmtId="164" fontId="6" fillId="0" borderId="47" xfId="0" applyNumberFormat="1" applyFont="1" applyFill="1" applyBorder="1" applyAlignment="1">
      <alignment horizontal="center" vertical="center"/>
    </xf>
    <xf numFmtId="164" fontId="6" fillId="0" borderId="39" xfId="0" applyNumberFormat="1" applyFont="1" applyBorder="1" applyAlignment="1">
      <alignment horizontal="center" vertical="center"/>
    </xf>
    <xf numFmtId="164" fontId="6" fillId="0" borderId="15" xfId="0" applyNumberFormat="1" applyFont="1" applyBorder="1" applyAlignment="1">
      <alignment horizontal="center" vertical="center"/>
    </xf>
    <xf numFmtId="164" fontId="6" fillId="0" borderId="14" xfId="0" applyNumberFormat="1" applyFont="1" applyBorder="1" applyAlignment="1">
      <alignment horizontal="center" vertical="center"/>
    </xf>
    <xf numFmtId="164" fontId="6" fillId="0" borderId="39" xfId="0" applyNumberFormat="1" applyFont="1" applyFill="1" applyBorder="1" applyAlignment="1">
      <alignment horizontal="center" vertical="center"/>
    </xf>
    <xf numFmtId="2" fontId="6" fillId="0" borderId="15" xfId="0" applyNumberFormat="1" applyFont="1" applyBorder="1" applyAlignment="1">
      <alignment horizontal="center" vertical="center"/>
    </xf>
    <xf numFmtId="2" fontId="6" fillId="0" borderId="14" xfId="0" applyNumberFormat="1" applyFont="1" applyBorder="1" applyAlignment="1">
      <alignment horizontal="center" vertical="center"/>
    </xf>
    <xf numFmtId="164" fontId="6" fillId="0" borderId="7" xfId="0" applyNumberFormat="1" applyFont="1" applyBorder="1" applyAlignment="1">
      <alignment horizontal="center" vertical="center"/>
    </xf>
    <xf numFmtId="0" fontId="4" fillId="0" borderId="25" xfId="0" applyFont="1" applyFill="1" applyBorder="1" applyAlignment="1">
      <alignment horizontal="center" vertical="center" wrapText="1"/>
    </xf>
    <xf numFmtId="0" fontId="6" fillId="0" borderId="48" xfId="0" applyNumberFormat="1" applyFont="1" applyBorder="1" applyAlignment="1">
      <alignment vertical="center" wrapText="1"/>
    </xf>
    <xf numFmtId="164" fontId="0" fillId="0" borderId="39" xfId="0" quotePrefix="1" applyNumberFormat="1" applyBorder="1" applyAlignment="1">
      <alignment horizontal="center" vertical="center"/>
    </xf>
    <xf numFmtId="20" fontId="0" fillId="0" borderId="7" xfId="0" quotePrefix="1" applyNumberFormat="1" applyBorder="1" applyAlignment="1">
      <alignment horizontal="center" vertical="center"/>
    </xf>
    <xf numFmtId="2" fontId="6" fillId="0" borderId="31" xfId="0" applyNumberFormat="1" applyFont="1" applyBorder="1" applyAlignment="1">
      <alignment horizontal="center" vertical="center"/>
    </xf>
    <xf numFmtId="1" fontId="6" fillId="0" borderId="0" xfId="0" applyNumberFormat="1" applyFont="1" applyBorder="1" applyAlignment="1">
      <alignment horizontal="center" vertical="center"/>
    </xf>
    <xf numFmtId="1" fontId="6" fillId="0" borderId="21" xfId="0" applyNumberFormat="1" applyFont="1" applyBorder="1" applyAlignment="1">
      <alignment horizontal="center" vertical="center"/>
    </xf>
    <xf numFmtId="0" fontId="6" fillId="0" borderId="0" xfId="0" applyFont="1" applyBorder="1" applyAlignment="1">
      <alignment horizontal="center" vertical="center" wrapText="1"/>
    </xf>
    <xf numFmtId="0" fontId="4" fillId="0" borderId="21" xfId="0" applyFont="1" applyBorder="1" applyAlignment="1">
      <alignment vertical="center" wrapText="1"/>
    </xf>
    <xf numFmtId="0" fontId="6" fillId="0" borderId="3" xfId="0" applyFont="1" applyBorder="1" applyAlignment="1">
      <alignment vertical="center"/>
    </xf>
    <xf numFmtId="165" fontId="6" fillId="0" borderId="7" xfId="0" quotePrefix="1" applyNumberFormat="1" applyFont="1" applyBorder="1" applyAlignment="1">
      <alignment horizontal="center" vertical="center"/>
    </xf>
    <xf numFmtId="0" fontId="10" fillId="0" borderId="49" xfId="1" applyNumberFormat="1" applyFont="1" applyBorder="1" applyAlignment="1" applyProtection="1">
      <alignment vertical="center" wrapText="1"/>
    </xf>
    <xf numFmtId="0" fontId="6" fillId="0" borderId="0" xfId="0" applyFont="1" applyAlignment="1">
      <alignment horizontal="left" vertical="top" wrapText="1"/>
    </xf>
    <xf numFmtId="0" fontId="4" fillId="0" borderId="0" xfId="0" applyFont="1" applyAlignment="1">
      <alignment horizontal="left" vertical="top" wrapText="1"/>
    </xf>
    <xf numFmtId="0" fontId="0" fillId="0" borderId="0" xfId="0" applyFill="1" applyAlignment="1">
      <alignment horizontal="left" vertical="top" wrapText="1"/>
    </xf>
    <xf numFmtId="0" fontId="6" fillId="0" borderId="0" xfId="0" applyNumberFormat="1" applyFont="1" applyAlignment="1">
      <alignment horizontal="left" vertical="top" wrapText="1"/>
    </xf>
    <xf numFmtId="164" fontId="6" fillId="0" borderId="29" xfId="0" applyNumberFormat="1" applyFont="1" applyBorder="1" applyAlignment="1">
      <alignment horizontal="center" vertical="center"/>
    </xf>
    <xf numFmtId="2" fontId="6" fillId="0" borderId="39" xfId="0" quotePrefix="1" applyNumberFormat="1" applyFont="1" applyBorder="1" applyAlignment="1">
      <alignment horizontal="center" vertical="center"/>
    </xf>
    <xf numFmtId="2" fontId="6" fillId="0" borderId="13" xfId="0" quotePrefix="1" applyNumberFormat="1" applyFont="1" applyBorder="1" applyAlignment="1">
      <alignment horizontal="center" vertical="center"/>
    </xf>
    <xf numFmtId="0" fontId="6" fillId="0" borderId="0" xfId="0" applyNumberFormat="1" applyFont="1" applyBorder="1" applyAlignment="1">
      <alignment vertical="center" wrapText="1"/>
    </xf>
    <xf numFmtId="1" fontId="6" fillId="0" borderId="25" xfId="0" applyNumberFormat="1" applyFont="1" applyBorder="1" applyAlignment="1">
      <alignment horizontal="center" vertical="center" wrapText="1"/>
    </xf>
    <xf numFmtId="0" fontId="6" fillId="0" borderId="0" xfId="0" applyFont="1" applyAlignment="1">
      <alignment horizontal="left" vertical="top" wrapText="1"/>
    </xf>
    <xf numFmtId="0" fontId="14" fillId="0" borderId="0" xfId="0" applyFont="1" applyAlignment="1">
      <alignment horizontal="left" vertical="top" wrapText="1"/>
    </xf>
    <xf numFmtId="0" fontId="4" fillId="0" borderId="0" xfId="0" applyFont="1" applyAlignment="1">
      <alignment horizontal="left" vertical="top" wrapText="1"/>
    </xf>
    <xf numFmtId="164" fontId="7" fillId="0" borderId="0" xfId="0" applyNumberFormat="1" applyFont="1" applyBorder="1" applyAlignment="1">
      <alignment horizontal="center" vertical="center"/>
    </xf>
    <xf numFmtId="164" fontId="7" fillId="0" borderId="16" xfId="0" applyNumberFormat="1" applyFont="1" applyBorder="1" applyAlignment="1">
      <alignment horizontal="center" vertical="center"/>
    </xf>
    <xf numFmtId="0" fontId="7" fillId="0" borderId="23" xfId="0" applyFont="1" applyBorder="1" applyAlignment="1">
      <alignment horizontal="left" vertical="top" wrapText="1"/>
    </xf>
    <xf numFmtId="164" fontId="7" fillId="0" borderId="13" xfId="0" applyNumberFormat="1" applyFont="1" applyFill="1" applyBorder="1" applyAlignment="1">
      <alignment horizontal="center" vertical="center" wrapText="1"/>
    </xf>
    <xf numFmtId="164" fontId="7" fillId="0" borderId="16" xfId="0" applyNumberFormat="1" applyFont="1" applyFill="1" applyBorder="1" applyAlignment="1">
      <alignment horizontal="center" vertical="center" wrapText="1"/>
    </xf>
    <xf numFmtId="0" fontId="7" fillId="0" borderId="13" xfId="0" applyFont="1" applyBorder="1" applyAlignment="1">
      <alignment horizontal="center" vertical="center"/>
    </xf>
    <xf numFmtId="164" fontId="7" fillId="0" borderId="0" xfId="0" quotePrefix="1" applyNumberFormat="1" applyFont="1" applyBorder="1" applyAlignment="1">
      <alignment horizontal="center" vertical="center"/>
    </xf>
    <xf numFmtId="0" fontId="6" fillId="0" borderId="0" xfId="0" applyFont="1" applyBorder="1" applyAlignment="1">
      <alignment horizontal="center" vertical="center"/>
    </xf>
    <xf numFmtId="164" fontId="7" fillId="0" borderId="13" xfId="0" quotePrefix="1" applyNumberFormat="1" applyFont="1" applyBorder="1" applyAlignment="1">
      <alignment horizontal="center" vertical="center"/>
    </xf>
    <xf numFmtId="0" fontId="6" fillId="0" borderId="13" xfId="0" applyFont="1" applyBorder="1" applyAlignment="1">
      <alignment horizontal="center" vertical="center"/>
    </xf>
    <xf numFmtId="0" fontId="4" fillId="0" borderId="0" xfId="0" applyFont="1" applyBorder="1" applyAlignment="1">
      <alignment horizontal="center" vertical="center" wrapText="1"/>
    </xf>
    <xf numFmtId="2" fontId="6" fillId="0" borderId="14" xfId="0" applyNumberFormat="1" applyFont="1" applyFill="1" applyBorder="1" applyAlignment="1">
      <alignment horizontal="center" vertical="center" wrapText="1"/>
    </xf>
    <xf numFmtId="164" fontId="6" fillId="0" borderId="39" xfId="0" applyNumberFormat="1" applyFont="1" applyBorder="1" applyAlignment="1">
      <alignment horizontal="center" vertical="center" wrapText="1"/>
    </xf>
    <xf numFmtId="2" fontId="6" fillId="0" borderId="39" xfId="0" applyNumberFormat="1" applyFont="1" applyFill="1" applyBorder="1" applyAlignment="1">
      <alignment horizontal="center" vertical="center" wrapText="1"/>
    </xf>
    <xf numFmtId="2" fontId="6" fillId="0" borderId="14" xfId="0" quotePrefix="1" applyNumberFormat="1" applyFont="1" applyBorder="1" applyAlignment="1">
      <alignment horizontal="center" vertical="center"/>
    </xf>
    <xf numFmtId="2" fontId="6" fillId="0" borderId="13" xfId="0" applyNumberFormat="1" applyFont="1" applyBorder="1" applyAlignment="1">
      <alignment horizontal="center" vertical="center"/>
    </xf>
    <xf numFmtId="2" fontId="6" fillId="0" borderId="39" xfId="0" applyNumberFormat="1" applyFont="1" applyBorder="1" applyAlignment="1">
      <alignment horizontal="center" vertical="center"/>
    </xf>
    <xf numFmtId="2" fontId="6" fillId="0" borderId="15" xfId="0" quotePrefix="1" applyNumberFormat="1" applyFont="1" applyBorder="1" applyAlignment="1">
      <alignment horizontal="center" vertical="center"/>
    </xf>
    <xf numFmtId="2" fontId="6" fillId="0" borderId="0" xfId="0" applyNumberFormat="1" applyFont="1" applyBorder="1"/>
    <xf numFmtId="2" fontId="6" fillId="0" borderId="0" xfId="0" applyNumberFormat="1" applyFont="1" applyAlignment="1">
      <alignment vertical="center"/>
    </xf>
    <xf numFmtId="164" fontId="6" fillId="3" borderId="14" xfId="0" applyNumberFormat="1" applyFont="1" applyFill="1" applyBorder="1" applyAlignment="1">
      <alignment horizontal="center" vertical="center" wrapText="1"/>
    </xf>
    <xf numFmtId="164" fontId="6" fillId="3" borderId="13" xfId="0" applyNumberFormat="1" applyFont="1" applyFill="1" applyBorder="1" applyAlignment="1">
      <alignment horizontal="center" vertical="center" wrapText="1"/>
    </xf>
    <xf numFmtId="164" fontId="6" fillId="3" borderId="13" xfId="0" applyNumberFormat="1" applyFont="1" applyFill="1" applyBorder="1" applyAlignment="1">
      <alignment horizontal="center" vertical="center"/>
    </xf>
    <xf numFmtId="164" fontId="0" fillId="3" borderId="13" xfId="0" quotePrefix="1" applyNumberFormat="1" applyFill="1" applyBorder="1" applyAlignment="1">
      <alignment horizontal="center" vertical="center"/>
    </xf>
    <xf numFmtId="164" fontId="6" fillId="3" borderId="14" xfId="0" applyNumberFormat="1" applyFont="1" applyFill="1" applyBorder="1" applyAlignment="1">
      <alignment horizontal="center" vertical="center"/>
    </xf>
    <xf numFmtId="164" fontId="0" fillId="3" borderId="14" xfId="0" quotePrefix="1" applyNumberFormat="1" applyFill="1" applyBorder="1" applyAlignment="1">
      <alignment horizontal="center" vertical="center"/>
    </xf>
    <xf numFmtId="0" fontId="6" fillId="0" borderId="30" xfId="2" quotePrefix="1" applyNumberFormat="1" applyFont="1" applyBorder="1" applyAlignment="1">
      <alignment horizontal="center" vertical="center"/>
    </xf>
    <xf numFmtId="0" fontId="6" fillId="0" borderId="20" xfId="2" quotePrefix="1" applyNumberFormat="1" applyFont="1" applyBorder="1" applyAlignment="1">
      <alignment horizontal="center" vertical="center"/>
    </xf>
    <xf numFmtId="0" fontId="6" fillId="0" borderId="33" xfId="2" quotePrefix="1" applyNumberFormat="1" applyFont="1" applyBorder="1" applyAlignment="1">
      <alignment horizontal="center" vertical="center"/>
    </xf>
    <xf numFmtId="164" fontId="6" fillId="0" borderId="10" xfId="2" quotePrefix="1" applyNumberFormat="1" applyFont="1" applyBorder="1" applyAlignment="1">
      <alignment horizontal="center" vertical="center"/>
    </xf>
    <xf numFmtId="164" fontId="6" fillId="0" borderId="34" xfId="2" quotePrefix="1" applyNumberFormat="1" applyFont="1" applyBorder="1" applyAlignment="1">
      <alignment horizontal="center" vertical="center"/>
    </xf>
    <xf numFmtId="164" fontId="6" fillId="0" borderId="35" xfId="2" quotePrefix="1" applyNumberFormat="1" applyFont="1" applyBorder="1" applyAlignment="1">
      <alignment horizontal="center" vertical="center"/>
    </xf>
    <xf numFmtId="164" fontId="6" fillId="0" borderId="36" xfId="2" quotePrefix="1" applyNumberFormat="1" applyFont="1" applyBorder="1" applyAlignment="1">
      <alignment horizontal="center" vertical="center"/>
    </xf>
    <xf numFmtId="2" fontId="6" fillId="0" borderId="29" xfId="0" applyNumberFormat="1" applyFont="1" applyBorder="1" applyAlignment="1">
      <alignment horizontal="center" vertical="center"/>
    </xf>
    <xf numFmtId="2" fontId="6" fillId="0" borderId="21" xfId="0" applyNumberFormat="1" applyFont="1" applyBorder="1" applyAlignment="1">
      <alignment horizontal="center" vertical="center"/>
    </xf>
    <xf numFmtId="2" fontId="6" fillId="0" borderId="34" xfId="2" quotePrefix="1" applyNumberFormat="1" applyFont="1" applyBorder="1" applyAlignment="1">
      <alignment horizontal="center" vertical="center"/>
    </xf>
    <xf numFmtId="2" fontId="6" fillId="0" borderId="35" xfId="2" quotePrefix="1" applyNumberFormat="1" applyFont="1" applyBorder="1" applyAlignment="1">
      <alignment horizontal="center" vertical="center"/>
    </xf>
    <xf numFmtId="164" fontId="6" fillId="0" borderId="3" xfId="0" applyNumberFormat="1" applyFont="1" applyBorder="1" applyAlignment="1">
      <alignment horizontal="center" vertical="center"/>
    </xf>
    <xf numFmtId="164" fontId="7" fillId="0" borderId="33" xfId="2" quotePrefix="1" applyNumberFormat="1" applyFont="1" applyBorder="1" applyAlignment="1">
      <alignment horizontal="center" vertical="center"/>
    </xf>
    <xf numFmtId="164" fontId="7" fillId="0" borderId="20" xfId="2" quotePrefix="1" applyNumberFormat="1" applyFont="1" applyBorder="1" applyAlignment="1">
      <alignment horizontal="center" vertical="center"/>
    </xf>
    <xf numFmtId="164" fontId="7" fillId="0" borderId="30" xfId="2" quotePrefix="1" applyNumberFormat="1" applyFont="1" applyBorder="1" applyAlignment="1">
      <alignment horizontal="center" vertical="center"/>
    </xf>
    <xf numFmtId="164" fontId="7" fillId="0" borderId="32" xfId="2" quotePrefix="1" applyNumberFormat="1" applyFont="1" applyBorder="1" applyAlignment="1">
      <alignment horizontal="center" vertical="center"/>
    </xf>
    <xf numFmtId="164" fontId="7" fillId="0" borderId="13" xfId="2" quotePrefix="1" applyNumberFormat="1" applyFont="1" applyBorder="1" applyAlignment="1">
      <alignment horizontal="center" vertical="center"/>
    </xf>
    <xf numFmtId="164" fontId="7" fillId="0" borderId="4" xfId="2" quotePrefix="1" applyNumberFormat="1" applyFont="1" applyBorder="1" applyAlignment="1">
      <alignment horizontal="center" vertical="center"/>
    </xf>
    <xf numFmtId="0" fontId="6" fillId="0" borderId="32" xfId="0" applyFont="1" applyFill="1" applyBorder="1" applyAlignment="1">
      <alignment horizontal="center" vertical="center" wrapText="1"/>
    </xf>
    <xf numFmtId="0" fontId="0" fillId="0" borderId="32" xfId="0" quotePrefix="1" applyNumberFormat="1" applyFill="1" applyBorder="1" applyAlignment="1">
      <alignment horizontal="center" vertical="center"/>
    </xf>
    <xf numFmtId="0" fontId="6" fillId="0" borderId="32" xfId="0" applyFont="1" applyFill="1" applyBorder="1" applyAlignment="1">
      <alignment horizontal="center" vertical="center"/>
    </xf>
    <xf numFmtId="164" fontId="7" fillId="0" borderId="12" xfId="0" applyNumberFormat="1" applyFont="1" applyFill="1" applyBorder="1" applyAlignment="1">
      <alignment horizontal="center" vertical="center" wrapText="1"/>
    </xf>
    <xf numFmtId="164" fontId="7" fillId="0" borderId="0" xfId="0" applyNumberFormat="1" applyFont="1" applyFill="1" applyBorder="1" applyAlignment="1">
      <alignment horizontal="center" vertical="center" wrapText="1"/>
    </xf>
    <xf numFmtId="2" fontId="6" fillId="0" borderId="33" xfId="2" quotePrefix="1" applyNumberFormat="1" applyFont="1" applyBorder="1" applyAlignment="1">
      <alignment horizontal="center" vertical="center"/>
    </xf>
    <xf numFmtId="2" fontId="6" fillId="0" borderId="39" xfId="2" quotePrefix="1" applyNumberFormat="1" applyFont="1" applyBorder="1" applyAlignment="1">
      <alignment horizontal="center" vertical="center"/>
    </xf>
    <xf numFmtId="2" fontId="6" fillId="0" borderId="12" xfId="0" applyNumberFormat="1" applyFont="1" applyBorder="1" applyAlignment="1">
      <alignment horizontal="center" vertical="center"/>
    </xf>
    <xf numFmtId="2" fontId="6" fillId="0" borderId="14" xfId="2" quotePrefix="1" applyNumberFormat="1" applyFont="1" applyBorder="1" applyAlignment="1">
      <alignment horizontal="center" vertical="center"/>
    </xf>
    <xf numFmtId="2" fontId="6" fillId="0" borderId="30" xfId="2" quotePrefix="1" applyNumberFormat="1" applyFont="1" applyBorder="1" applyAlignment="1">
      <alignment horizontal="center" vertical="center"/>
    </xf>
    <xf numFmtId="2" fontId="6" fillId="0" borderId="20" xfId="2" quotePrefix="1" applyNumberFormat="1" applyFont="1" applyBorder="1" applyAlignment="1">
      <alignment horizontal="center" vertical="center"/>
    </xf>
    <xf numFmtId="2" fontId="6" fillId="0" borderId="15" xfId="2" quotePrefix="1" applyNumberFormat="1" applyFont="1" applyBorder="1" applyAlignment="1">
      <alignment horizontal="center" vertical="center"/>
    </xf>
    <xf numFmtId="164" fontId="6" fillId="0" borderId="33" xfId="2" quotePrefix="1" applyNumberFormat="1" applyFont="1" applyBorder="1" applyAlignment="1">
      <alignment horizontal="center" vertical="center"/>
    </xf>
    <xf numFmtId="164" fontId="6" fillId="0" borderId="30" xfId="2" quotePrefix="1" applyNumberFormat="1" applyFont="1" applyBorder="1" applyAlignment="1">
      <alignment horizontal="center" vertical="center"/>
    </xf>
    <xf numFmtId="164" fontId="6" fillId="0" borderId="39" xfId="2" quotePrefix="1" applyNumberFormat="1" applyFont="1" applyBorder="1" applyAlignment="1">
      <alignment horizontal="center" vertical="center"/>
    </xf>
    <xf numFmtId="164" fontId="6" fillId="0" borderId="14" xfId="2" quotePrefix="1" applyNumberFormat="1" applyFont="1" applyBorder="1" applyAlignment="1">
      <alignment horizontal="center" vertical="center"/>
    </xf>
    <xf numFmtId="2" fontId="6" fillId="0" borderId="8" xfId="2" quotePrefix="1" applyNumberFormat="1" applyFont="1" applyBorder="1" applyAlignment="1">
      <alignment horizontal="center" vertical="center"/>
    </xf>
    <xf numFmtId="1" fontId="6" fillId="0" borderId="7" xfId="0" applyNumberFormat="1" applyFont="1" applyBorder="1" applyAlignment="1">
      <alignment horizontal="center" vertical="center" wrapText="1"/>
    </xf>
    <xf numFmtId="164" fontId="6" fillId="0" borderId="20" xfId="2" quotePrefix="1" applyNumberFormat="1" applyFont="1" applyBorder="1" applyAlignment="1">
      <alignment horizontal="center" vertical="center"/>
    </xf>
    <xf numFmtId="164" fontId="6" fillId="0" borderId="15" xfId="2" quotePrefix="1" applyNumberFormat="1" applyFont="1" applyBorder="1" applyAlignment="1">
      <alignment horizontal="center" vertical="center"/>
    </xf>
    <xf numFmtId="1" fontId="6" fillId="0" borderId="9" xfId="0" applyNumberFormat="1" applyFont="1" applyBorder="1" applyAlignment="1">
      <alignment horizontal="center" vertical="center" wrapText="1"/>
    </xf>
    <xf numFmtId="166" fontId="6" fillId="0" borderId="7" xfId="0" quotePrefix="1" applyNumberFormat="1" applyFont="1" applyBorder="1" applyAlignment="1">
      <alignment horizontal="center" vertical="center"/>
    </xf>
    <xf numFmtId="0" fontId="0" fillId="0" borderId="0" xfId="0" quotePrefix="1" applyNumberFormat="1"/>
    <xf numFmtId="164" fontId="7" fillId="0" borderId="37" xfId="2" quotePrefix="1" applyNumberFormat="1" applyFont="1" applyBorder="1" applyAlignment="1">
      <alignment horizontal="center" vertical="center"/>
    </xf>
    <xf numFmtId="164" fontId="7" fillId="0" borderId="0" xfId="2" quotePrefix="1" applyNumberFormat="1" applyFont="1" applyBorder="1" applyAlignment="1">
      <alignment horizontal="center" vertical="center"/>
    </xf>
    <xf numFmtId="164" fontId="7" fillId="0" borderId="3" xfId="2" quotePrefix="1" applyNumberFormat="1" applyFont="1" applyBorder="1" applyAlignment="1">
      <alignment horizontal="center" vertical="center"/>
    </xf>
    <xf numFmtId="164" fontId="7" fillId="0" borderId="47" xfId="2" quotePrefix="1" applyNumberFormat="1" applyFont="1" applyBorder="1" applyAlignment="1">
      <alignment horizontal="center" vertical="center"/>
    </xf>
    <xf numFmtId="164" fontId="7" fillId="0" borderId="16" xfId="2" quotePrefix="1" applyNumberFormat="1" applyFont="1" applyBorder="1" applyAlignment="1">
      <alignment horizontal="center" vertical="center"/>
    </xf>
    <xf numFmtId="164" fontId="7" fillId="0" borderId="19" xfId="2" quotePrefix="1" applyNumberFormat="1" applyFont="1" applyBorder="1" applyAlignment="1">
      <alignment horizontal="center" vertical="center"/>
    </xf>
    <xf numFmtId="10" fontId="6" fillId="0" borderId="0" xfId="0" applyNumberFormat="1" applyFont="1" applyBorder="1"/>
    <xf numFmtId="0" fontId="6" fillId="0" borderId="12" xfId="0" applyFont="1" applyBorder="1" applyAlignment="1">
      <alignment vertical="center"/>
    </xf>
    <xf numFmtId="0" fontId="14" fillId="0" borderId="1" xfId="1" applyFont="1" applyBorder="1" applyAlignment="1" applyProtection="1">
      <alignment vertical="center" wrapText="1"/>
    </xf>
    <xf numFmtId="0" fontId="6" fillId="0" borderId="1" xfId="0" applyFont="1" applyBorder="1" applyAlignment="1">
      <alignment vertical="center"/>
    </xf>
    <xf numFmtId="164" fontId="6" fillId="0" borderId="25" xfId="2" quotePrefix="1" applyNumberFormat="1" applyFont="1" applyBorder="1" applyAlignment="1">
      <alignment horizontal="center" vertical="center"/>
    </xf>
    <xf numFmtId="164" fontId="6" fillId="0" borderId="7" xfId="2" quotePrefix="1" applyNumberFormat="1" applyFont="1" applyBorder="1" applyAlignment="1">
      <alignment horizontal="center" vertical="center"/>
    </xf>
    <xf numFmtId="2" fontId="6" fillId="0" borderId="25" xfId="4" quotePrefix="1" applyNumberFormat="1" applyFont="1" applyBorder="1" applyAlignment="1">
      <alignment horizontal="center" vertical="center"/>
    </xf>
    <xf numFmtId="2" fontId="6" fillId="0" borderId="33" xfId="4" quotePrefix="1" applyNumberFormat="1" applyFont="1" applyBorder="1" applyAlignment="1">
      <alignment horizontal="center" vertical="center"/>
    </xf>
    <xf numFmtId="2" fontId="6" fillId="0" borderId="20" xfId="4" quotePrefix="1" applyNumberFormat="1" applyFont="1" applyBorder="1" applyAlignment="1">
      <alignment horizontal="center" vertical="center"/>
    </xf>
    <xf numFmtId="2" fontId="6" fillId="0" borderId="30" xfId="4" quotePrefix="1" applyNumberFormat="1" applyFont="1" applyBorder="1" applyAlignment="1">
      <alignment horizontal="center" vertical="center"/>
    </xf>
    <xf numFmtId="2" fontId="6" fillId="0" borderId="7" xfId="4" quotePrefix="1" applyNumberFormat="1" applyFont="1" applyBorder="1" applyAlignment="1">
      <alignment horizontal="center" vertical="center"/>
    </xf>
    <xf numFmtId="2" fontId="6" fillId="0" borderId="39" xfId="4" quotePrefix="1" applyNumberFormat="1" applyFont="1" applyBorder="1" applyAlignment="1">
      <alignment horizontal="center" vertical="center"/>
    </xf>
    <xf numFmtId="2" fontId="6" fillId="0" borderId="15" xfId="4" quotePrefix="1" applyNumberFormat="1" applyFont="1" applyBorder="1" applyAlignment="1">
      <alignment horizontal="center" vertical="center"/>
    </xf>
    <xf numFmtId="2" fontId="6" fillId="0" borderId="14" xfId="4" quotePrefix="1" applyNumberFormat="1" applyFont="1" applyBorder="1" applyAlignment="1">
      <alignment horizontal="center" vertical="center"/>
    </xf>
    <xf numFmtId="0" fontId="24" fillId="0" borderId="0" xfId="0" quotePrefix="1" applyNumberFormat="1" applyFont="1"/>
    <xf numFmtId="0" fontId="6" fillId="0" borderId="48" xfId="0" applyFont="1" applyBorder="1" applyAlignment="1">
      <alignment vertical="center" wrapText="1"/>
    </xf>
    <xf numFmtId="164" fontId="6" fillId="0" borderId="34" xfId="0" applyNumberFormat="1" applyFont="1" applyBorder="1" applyAlignment="1">
      <alignment horizontal="center" vertical="center" wrapText="1"/>
    </xf>
    <xf numFmtId="164" fontId="6" fillId="0" borderId="35" xfId="0" applyNumberFormat="1" applyFont="1" applyBorder="1" applyAlignment="1">
      <alignment horizontal="center" vertical="center" wrapText="1"/>
    </xf>
    <xf numFmtId="164" fontId="6" fillId="0" borderId="36" xfId="0" applyNumberFormat="1" applyFont="1" applyBorder="1" applyAlignment="1">
      <alignment horizontal="center" vertical="center" wrapText="1"/>
    </xf>
    <xf numFmtId="0" fontId="6" fillId="2" borderId="22" xfId="0" applyNumberFormat="1" applyFont="1" applyFill="1" applyBorder="1" applyAlignment="1">
      <alignment vertical="center" wrapText="1"/>
    </xf>
    <xf numFmtId="0" fontId="4" fillId="4" borderId="7" xfId="0" applyFont="1" applyFill="1" applyBorder="1" applyAlignment="1">
      <alignment horizontal="center" vertical="center" wrapText="1"/>
    </xf>
    <xf numFmtId="0" fontId="12" fillId="4" borderId="0" xfId="0" applyFont="1" applyFill="1" applyBorder="1"/>
    <xf numFmtId="164" fontId="6" fillId="4" borderId="7" xfId="0" applyNumberFormat="1" applyFont="1" applyFill="1" applyBorder="1" applyAlignment="1">
      <alignment horizontal="center" vertical="center"/>
    </xf>
    <xf numFmtId="0" fontId="12" fillId="4" borderId="0" xfId="0" applyFont="1" applyFill="1" applyBorder="1" applyAlignment="1">
      <alignment horizontal="center" vertical="center"/>
    </xf>
    <xf numFmtId="2" fontId="6" fillId="4" borderId="7" xfId="0" applyNumberFormat="1" applyFont="1" applyFill="1" applyBorder="1" applyAlignment="1">
      <alignment horizontal="center" vertical="center"/>
    </xf>
    <xf numFmtId="2" fontId="6" fillId="4" borderId="7" xfId="0" applyNumberFormat="1" applyFont="1" applyFill="1" applyBorder="1" applyAlignment="1">
      <alignment horizontal="center" vertical="center" wrapText="1"/>
    </xf>
    <xf numFmtId="0" fontId="6" fillId="4" borderId="0" xfId="0" applyFont="1" applyFill="1" applyBorder="1" applyAlignment="1">
      <alignment horizontal="center" vertical="center"/>
    </xf>
    <xf numFmtId="165" fontId="6" fillId="4" borderId="7" xfId="0" applyNumberFormat="1" applyFont="1" applyFill="1" applyBorder="1" applyAlignment="1">
      <alignment horizontal="center" vertical="center"/>
    </xf>
    <xf numFmtId="20" fontId="0" fillId="4" borderId="7" xfId="0" quotePrefix="1" applyNumberFormat="1" applyFill="1" applyBorder="1" applyAlignment="1">
      <alignment horizontal="center" vertical="center"/>
    </xf>
    <xf numFmtId="164" fontId="0" fillId="4" borderId="7" xfId="0" quotePrefix="1" applyNumberFormat="1" applyFill="1" applyBorder="1" applyAlignment="1">
      <alignment horizontal="center" vertical="center"/>
    </xf>
    <xf numFmtId="164" fontId="6" fillId="4" borderId="7" xfId="0" applyNumberFormat="1" applyFont="1" applyFill="1" applyBorder="1" applyAlignment="1">
      <alignment horizontal="center" vertical="center" wrapText="1"/>
    </xf>
    <xf numFmtId="164" fontId="6" fillId="4" borderId="6" xfId="0" applyNumberFormat="1" applyFont="1" applyFill="1" applyBorder="1" applyAlignment="1">
      <alignment horizontal="center" vertical="center" wrapText="1"/>
    </xf>
    <xf numFmtId="0" fontId="12" fillId="4" borderId="0" xfId="0" applyFont="1" applyFill="1" applyBorder="1" applyAlignment="1">
      <alignment vertical="top" wrapText="1"/>
    </xf>
    <xf numFmtId="0" fontId="12" fillId="4" borderId="0" xfId="0" applyFont="1" applyFill="1" applyBorder="1" applyAlignment="1">
      <alignment vertical="center" wrapText="1"/>
    </xf>
    <xf numFmtId="0" fontId="6" fillId="4" borderId="0" xfId="0" applyFont="1" applyFill="1" applyBorder="1" applyAlignment="1">
      <alignment horizontal="center" vertical="center" wrapText="1"/>
    </xf>
    <xf numFmtId="0" fontId="12" fillId="4" borderId="3" xfId="0" applyFont="1" applyFill="1" applyBorder="1" applyAlignment="1">
      <alignment vertical="center" wrapText="1"/>
    </xf>
    <xf numFmtId="0" fontId="6" fillId="4" borderId="7" xfId="0" applyFont="1" applyFill="1" applyBorder="1" applyAlignment="1">
      <alignment horizontal="center" vertical="center" wrapText="1"/>
    </xf>
    <xf numFmtId="20" fontId="6" fillId="4" borderId="7" xfId="0" applyNumberFormat="1" applyFont="1" applyFill="1" applyBorder="1" applyAlignment="1">
      <alignment horizontal="center" vertical="center" wrapText="1"/>
    </xf>
    <xf numFmtId="164" fontId="18" fillId="0" borderId="4" xfId="0" quotePrefix="1" applyNumberFormat="1" applyFont="1" applyFill="1" applyBorder="1" applyAlignment="1">
      <alignment horizontal="center" vertical="center"/>
    </xf>
    <xf numFmtId="2" fontId="6" fillId="0" borderId="0" xfId="2" quotePrefix="1" applyNumberFormat="1" applyFont="1" applyBorder="1" applyAlignment="1">
      <alignment horizontal="center" vertical="center"/>
    </xf>
    <xf numFmtId="164" fontId="6" fillId="0" borderId="37" xfId="0" applyNumberFormat="1" applyFont="1" applyBorder="1" applyAlignment="1">
      <alignment horizontal="center" vertical="center" wrapText="1"/>
    </xf>
    <xf numFmtId="2" fontId="6" fillId="0" borderId="7" xfId="2" quotePrefix="1" applyNumberFormat="1" applyFont="1" applyBorder="1" applyAlignment="1">
      <alignment horizontal="center" vertical="center"/>
    </xf>
    <xf numFmtId="166" fontId="6" fillId="0" borderId="7" xfId="0" applyNumberFormat="1" applyFont="1" applyBorder="1" applyAlignment="1">
      <alignment horizontal="center" vertical="center"/>
    </xf>
    <xf numFmtId="167" fontId="0" fillId="0" borderId="0" xfId="0" quotePrefix="1" applyNumberFormat="1"/>
    <xf numFmtId="0" fontId="17" fillId="0" borderId="20" xfId="0" applyFont="1" applyBorder="1" applyAlignment="1">
      <alignment horizontal="center" vertical="center" wrapText="1"/>
    </xf>
    <xf numFmtId="0" fontId="6" fillId="0" borderId="39" xfId="2" quotePrefix="1" applyNumberFormat="1" applyFont="1" applyBorder="1" applyAlignment="1">
      <alignment horizontal="center" vertical="center"/>
    </xf>
    <xf numFmtId="0" fontId="6" fillId="0" borderId="14" xfId="2" quotePrefix="1" applyNumberFormat="1" applyFont="1" applyBorder="1" applyAlignment="1">
      <alignment horizontal="center" vertical="center"/>
    </xf>
    <xf numFmtId="0" fontId="6" fillId="0" borderId="15" xfId="2" quotePrefix="1" applyNumberFormat="1"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6" fillId="0" borderId="7" xfId="0" applyFont="1" applyFill="1" applyBorder="1" applyAlignment="1">
      <alignment horizontal="center" vertical="center"/>
    </xf>
    <xf numFmtId="1" fontId="6" fillId="0" borderId="7" xfId="0" applyNumberFormat="1" applyFont="1" applyBorder="1" applyAlignment="1">
      <alignment horizontal="center" vertical="center"/>
    </xf>
    <xf numFmtId="0" fontId="6" fillId="0" borderId="7" xfId="0" applyFont="1" applyBorder="1" applyAlignment="1">
      <alignment horizontal="center" vertical="center"/>
    </xf>
    <xf numFmtId="0" fontId="14" fillId="0" borderId="0" xfId="0" applyFont="1" applyAlignment="1">
      <alignment vertical="top"/>
    </xf>
    <xf numFmtId="164" fontId="6" fillId="0" borderId="13" xfId="2" quotePrefix="1" applyNumberFormat="1" applyFont="1" applyBorder="1" applyAlignment="1">
      <alignment horizontal="center" vertical="center"/>
    </xf>
    <xf numFmtId="164" fontId="6" fillId="0" borderId="4" xfId="2" quotePrefix="1" applyNumberFormat="1" applyFont="1" applyBorder="1" applyAlignment="1">
      <alignment horizontal="center" vertical="center"/>
    </xf>
    <xf numFmtId="164" fontId="6" fillId="0" borderId="9" xfId="2" quotePrefix="1" applyNumberFormat="1" applyFont="1" applyBorder="1" applyAlignment="1">
      <alignment horizontal="center" vertical="center"/>
    </xf>
    <xf numFmtId="2" fontId="6" fillId="0" borderId="9" xfId="2" quotePrefix="1" applyNumberFormat="1" applyFont="1" applyBorder="1" applyAlignment="1">
      <alignment horizontal="center" vertical="center"/>
    </xf>
    <xf numFmtId="166" fontId="6" fillId="0" borderId="9" xfId="0" applyNumberFormat="1" applyFont="1" applyBorder="1" applyAlignment="1">
      <alignment horizontal="center" vertical="center"/>
    </xf>
    <xf numFmtId="2" fontId="6" fillId="0" borderId="10" xfId="2" quotePrefix="1" applyNumberFormat="1" applyFont="1" applyBorder="1" applyAlignment="1">
      <alignment horizontal="center" vertical="center"/>
    </xf>
    <xf numFmtId="0" fontId="27" fillId="0" borderId="0" xfId="6" applyFont="1"/>
    <xf numFmtId="0" fontId="28" fillId="4" borderId="54" xfId="6" applyFont="1" applyFill="1" applyBorder="1" applyAlignment="1">
      <alignment vertical="center"/>
    </xf>
    <xf numFmtId="0" fontId="28" fillId="4" borderId="28" xfId="6" applyFont="1" applyFill="1" applyBorder="1" applyAlignment="1">
      <alignment vertical="center"/>
    </xf>
    <xf numFmtId="0" fontId="28" fillId="4" borderId="27" xfId="6" applyFont="1" applyFill="1" applyBorder="1" applyAlignment="1">
      <alignment vertical="center"/>
    </xf>
    <xf numFmtId="0" fontId="28" fillId="4" borderId="55" xfId="6" applyFont="1" applyFill="1" applyBorder="1" applyAlignment="1">
      <alignment horizontal="left" vertical="center"/>
    </xf>
    <xf numFmtId="0" fontId="28" fillId="4" borderId="57" xfId="6" applyFont="1" applyFill="1" applyBorder="1" applyAlignment="1">
      <alignment horizontal="left" vertical="center"/>
    </xf>
    <xf numFmtId="0" fontId="28" fillId="4" borderId="14" xfId="6" applyFont="1" applyFill="1" applyBorder="1" applyAlignment="1">
      <alignment horizontal="left" vertical="center"/>
    </xf>
    <xf numFmtId="16" fontId="28" fillId="4" borderId="60" xfId="6" applyNumberFormat="1" applyFont="1" applyFill="1" applyBorder="1" applyAlignment="1">
      <alignment vertical="center"/>
    </xf>
    <xf numFmtId="16" fontId="28" fillId="4" borderId="57" xfId="6" applyNumberFormat="1" applyFont="1" applyFill="1" applyBorder="1" applyAlignment="1">
      <alignment vertical="center"/>
    </xf>
    <xf numFmtId="16" fontId="28" fillId="4" borderId="59" xfId="6" applyNumberFormat="1" applyFont="1" applyFill="1" applyBorder="1" applyAlignment="1">
      <alignment vertical="center"/>
    </xf>
    <xf numFmtId="0" fontId="28" fillId="4" borderId="56" xfId="6" applyFont="1" applyFill="1" applyBorder="1" applyAlignment="1">
      <alignment vertical="center"/>
    </xf>
    <xf numFmtId="0" fontId="28" fillId="4" borderId="56" xfId="6" applyFont="1" applyFill="1" applyBorder="1" applyAlignment="1">
      <alignment horizontal="left" vertical="center"/>
    </xf>
    <xf numFmtId="0" fontId="28" fillId="4" borderId="44" xfId="6" applyFont="1" applyFill="1" applyBorder="1" applyAlignment="1">
      <alignment horizontal="left" vertical="center"/>
    </xf>
    <xf numFmtId="0" fontId="27" fillId="0" borderId="0" xfId="6" applyFont="1" applyAlignment="1">
      <alignment horizontal="center"/>
    </xf>
    <xf numFmtId="0" fontId="28" fillId="0" borderId="0" xfId="6" applyFont="1"/>
    <xf numFmtId="0" fontId="27" fillId="0" borderId="0" xfId="6" applyFont="1" applyFill="1" applyAlignment="1">
      <alignment horizontal="center"/>
    </xf>
    <xf numFmtId="0" fontId="4" fillId="0" borderId="0" xfId="0" applyFont="1" applyBorder="1" applyAlignment="1">
      <alignment horizontal="center" vertical="center" wrapText="1"/>
    </xf>
    <xf numFmtId="0" fontId="4" fillId="0" borderId="9" xfId="0" applyFont="1" applyBorder="1" applyAlignment="1">
      <alignment horizontal="center" vertical="center"/>
    </xf>
    <xf numFmtId="2" fontId="6" fillId="0" borderId="32" xfId="2" quotePrefix="1" applyNumberFormat="1" applyFont="1" applyBorder="1" applyAlignment="1">
      <alignment horizontal="center" vertical="center"/>
    </xf>
    <xf numFmtId="2" fontId="6" fillId="0" borderId="13" xfId="2" quotePrefix="1" applyNumberFormat="1" applyFont="1" applyBorder="1" applyAlignment="1">
      <alignment horizontal="center" vertical="center"/>
    </xf>
    <xf numFmtId="2" fontId="6" fillId="0" borderId="8" xfId="0" applyNumberFormat="1" applyFont="1" applyBorder="1" applyAlignment="1">
      <alignment horizontal="center" vertical="center"/>
    </xf>
    <xf numFmtId="0" fontId="4" fillId="0" borderId="8" xfId="0" applyFont="1" applyFill="1" applyBorder="1" applyAlignment="1">
      <alignment horizontal="center" vertical="center" wrapText="1"/>
    </xf>
    <xf numFmtId="2" fontId="6" fillId="0" borderId="47" xfId="2" quotePrefix="1" applyNumberFormat="1" applyFont="1" applyBorder="1" applyAlignment="1">
      <alignment horizontal="center" vertical="center"/>
    </xf>
    <xf numFmtId="2" fontId="6" fillId="0" borderId="16" xfId="2" quotePrefix="1" applyNumberFormat="1" applyFont="1" applyBorder="1" applyAlignment="1">
      <alignment horizontal="center" vertical="center"/>
    </xf>
    <xf numFmtId="2" fontId="6" fillId="0" borderId="19" xfId="2" quotePrefix="1" applyNumberFormat="1" applyFont="1" applyBorder="1" applyAlignment="1">
      <alignment horizontal="center" vertical="center"/>
    </xf>
    <xf numFmtId="2" fontId="6" fillId="0" borderId="9" xfId="0" applyNumberFormat="1" applyFont="1" applyBorder="1" applyAlignment="1">
      <alignment horizontal="center" vertical="center"/>
    </xf>
    <xf numFmtId="1" fontId="6" fillId="0" borderId="11" xfId="0" applyNumberFormat="1" applyFont="1" applyBorder="1" applyAlignment="1">
      <alignment horizontal="center" vertical="center" wrapText="1"/>
    </xf>
    <xf numFmtId="0" fontId="6" fillId="0" borderId="0" xfId="2" quotePrefix="1" applyNumberFormat="1" applyFont="1" applyBorder="1" applyAlignment="1">
      <alignment horizontal="center" vertical="center"/>
    </xf>
    <xf numFmtId="0" fontId="6" fillId="0" borderId="9" xfId="2" quotePrefix="1" applyNumberFormat="1" applyFont="1" applyBorder="1" applyAlignment="1">
      <alignment horizontal="center" vertical="center"/>
    </xf>
    <xf numFmtId="166" fontId="0" fillId="0" borderId="0" xfId="0" applyNumberFormat="1"/>
    <xf numFmtId="2" fontId="6" fillId="0" borderId="0" xfId="0" applyNumberFormat="1" applyFont="1" applyBorder="1" applyAlignment="1">
      <alignment vertical="center"/>
    </xf>
    <xf numFmtId="2" fontId="6" fillId="0" borderId="47" xfId="2" quotePrefix="1" applyNumberFormat="1" applyFont="1" applyFill="1" applyBorder="1" applyAlignment="1">
      <alignment horizontal="center" vertical="center"/>
    </xf>
    <xf numFmtId="2" fontId="6" fillId="0" borderId="16" xfId="2" quotePrefix="1" applyNumberFormat="1" applyFont="1" applyFill="1" applyBorder="1" applyAlignment="1">
      <alignment horizontal="center" vertical="center"/>
    </xf>
    <xf numFmtId="2" fontId="6" fillId="0" borderId="19" xfId="2" quotePrefix="1" applyNumberFormat="1" applyFont="1" applyFill="1" applyBorder="1" applyAlignment="1">
      <alignment horizontal="center" vertical="center"/>
    </xf>
    <xf numFmtId="0" fontId="6" fillId="0" borderId="0" xfId="0" applyFont="1" applyAlignment="1">
      <alignment horizontal="left" vertical="center" wrapText="1"/>
    </xf>
    <xf numFmtId="0" fontId="6" fillId="0" borderId="25" xfId="0" applyFont="1" applyBorder="1" applyAlignment="1">
      <alignment horizontal="center" vertical="center"/>
    </xf>
    <xf numFmtId="0" fontId="6" fillId="0" borderId="0" xfId="0" quotePrefix="1" applyNumberFormat="1" applyFont="1"/>
    <xf numFmtId="0" fontId="4" fillId="0" borderId="10" xfId="0" applyFont="1" applyFill="1" applyBorder="1" applyAlignment="1">
      <alignment horizontal="center" vertical="center"/>
    </xf>
    <xf numFmtId="1" fontId="28" fillId="4" borderId="39" xfId="0" applyNumberFormat="1" applyFont="1" applyFill="1" applyBorder="1" applyAlignment="1">
      <alignment horizontal="center" vertical="center"/>
    </xf>
    <xf numFmtId="1" fontId="28" fillId="4" borderId="32" xfId="0" applyNumberFormat="1" applyFont="1" applyFill="1" applyBorder="1" applyAlignment="1">
      <alignment horizontal="center" vertical="center"/>
    </xf>
    <xf numFmtId="1" fontId="28" fillId="4" borderId="26" xfId="0" applyNumberFormat="1" applyFont="1" applyFill="1" applyBorder="1" applyAlignment="1">
      <alignment horizontal="center" vertical="center"/>
    </xf>
    <xf numFmtId="1" fontId="28" fillId="4" borderId="44" xfId="0" applyNumberFormat="1" applyFont="1" applyFill="1" applyBorder="1" applyAlignment="1">
      <alignment horizontal="center" vertical="center"/>
    </xf>
    <xf numFmtId="1" fontId="28" fillId="4" borderId="69" xfId="0" applyNumberFormat="1" applyFont="1" applyFill="1" applyBorder="1" applyAlignment="1">
      <alignment horizontal="center" vertical="center"/>
    </xf>
    <xf numFmtId="3" fontId="27" fillId="3" borderId="55" xfId="0" applyNumberFormat="1" applyFont="1" applyFill="1" applyBorder="1" applyAlignment="1">
      <alignment horizontal="center" vertical="center"/>
    </xf>
    <xf numFmtId="3" fontId="27" fillId="3" borderId="21" xfId="0" applyNumberFormat="1" applyFont="1" applyFill="1" applyBorder="1" applyAlignment="1">
      <alignment horizontal="center" vertical="center"/>
    </xf>
    <xf numFmtId="3" fontId="27" fillId="3" borderId="43" xfId="0" applyNumberFormat="1" applyFont="1" applyFill="1" applyBorder="1" applyAlignment="1">
      <alignment horizontal="center" vertical="center"/>
    </xf>
    <xf numFmtId="3" fontId="27" fillId="3" borderId="56" xfId="0" applyNumberFormat="1" applyFont="1" applyFill="1" applyBorder="1" applyAlignment="1">
      <alignment horizontal="center" vertical="center"/>
    </xf>
    <xf numFmtId="3" fontId="27" fillId="3" borderId="57" xfId="0" applyNumberFormat="1" applyFont="1" applyFill="1" applyBorder="1" applyAlignment="1">
      <alignment horizontal="center" vertical="center"/>
    </xf>
    <xf numFmtId="3" fontId="27" fillId="3" borderId="53" xfId="0" applyNumberFormat="1" applyFont="1" applyFill="1" applyBorder="1" applyAlignment="1">
      <alignment horizontal="center" vertical="center"/>
    </xf>
    <xf numFmtId="3" fontId="27" fillId="3" borderId="52" xfId="0" applyNumberFormat="1" applyFont="1" applyFill="1" applyBorder="1" applyAlignment="1">
      <alignment horizontal="center" vertical="center"/>
    </xf>
    <xf numFmtId="3" fontId="27" fillId="3" borderId="71" xfId="0" applyNumberFormat="1" applyFont="1" applyFill="1" applyBorder="1" applyAlignment="1">
      <alignment horizontal="center" vertical="center"/>
    </xf>
    <xf numFmtId="3" fontId="27" fillId="3" borderId="14" xfId="0" applyNumberFormat="1" applyFont="1" applyFill="1" applyBorder="1" applyAlignment="1">
      <alignment horizontal="center" vertical="center"/>
    </xf>
    <xf numFmtId="3" fontId="27" fillId="3" borderId="0" xfId="0" applyNumberFormat="1" applyFont="1" applyFill="1" applyBorder="1" applyAlignment="1">
      <alignment horizontal="center" vertical="center"/>
    </xf>
    <xf numFmtId="3" fontId="27" fillId="3" borderId="13" xfId="0" applyNumberFormat="1" applyFont="1" applyFill="1" applyBorder="1" applyAlignment="1">
      <alignment horizontal="center" vertical="center"/>
    </xf>
    <xf numFmtId="3" fontId="27" fillId="3" borderId="59" xfId="0" applyNumberFormat="1" applyFont="1" applyFill="1" applyBorder="1" applyAlignment="1">
      <alignment horizontal="center" vertical="center"/>
    </xf>
    <xf numFmtId="3" fontId="27" fillId="3" borderId="72" xfId="0" applyNumberFormat="1" applyFont="1" applyFill="1" applyBorder="1" applyAlignment="1">
      <alignment horizontal="center" vertical="center"/>
    </xf>
    <xf numFmtId="164" fontId="27" fillId="3" borderId="60" xfId="0" applyNumberFormat="1" applyFont="1" applyFill="1" applyBorder="1" applyAlignment="1">
      <alignment horizontal="center" vertical="center"/>
    </xf>
    <xf numFmtId="164" fontId="27" fillId="3" borderId="62" xfId="0" applyNumberFormat="1" applyFont="1" applyFill="1" applyBorder="1" applyAlignment="1">
      <alignment horizontal="center" vertical="center"/>
    </xf>
    <xf numFmtId="164" fontId="27" fillId="3" borderId="61" xfId="0" applyNumberFormat="1" applyFont="1" applyFill="1" applyBorder="1" applyAlignment="1">
      <alignment horizontal="center" vertical="center"/>
    </xf>
    <xf numFmtId="164" fontId="27" fillId="3" borderId="56" xfId="0" applyNumberFormat="1" applyFont="1" applyFill="1" applyBorder="1" applyAlignment="1">
      <alignment horizontal="center" vertical="center"/>
    </xf>
    <xf numFmtId="164" fontId="27" fillId="3" borderId="70" xfId="0" applyNumberFormat="1" applyFont="1" applyFill="1" applyBorder="1" applyAlignment="1">
      <alignment horizontal="center" vertical="center"/>
    </xf>
    <xf numFmtId="164" fontId="27" fillId="3" borderId="57" xfId="0" applyNumberFormat="1" applyFont="1" applyFill="1" applyBorder="1" applyAlignment="1">
      <alignment horizontal="center" vertical="center"/>
    </xf>
    <xf numFmtId="164" fontId="27" fillId="3" borderId="53" xfId="0" applyNumberFormat="1" applyFont="1" applyFill="1" applyBorder="1" applyAlignment="1">
      <alignment horizontal="center" vertical="center"/>
    </xf>
    <xf numFmtId="164" fontId="27" fillId="3" borderId="52" xfId="0" applyNumberFormat="1" applyFont="1" applyFill="1" applyBorder="1" applyAlignment="1">
      <alignment horizontal="center" vertical="center"/>
    </xf>
    <xf numFmtId="164" fontId="27" fillId="3" borderId="71" xfId="0" applyNumberFormat="1" applyFont="1" applyFill="1" applyBorder="1" applyAlignment="1">
      <alignment horizontal="center" vertical="center"/>
    </xf>
    <xf numFmtId="164" fontId="27" fillId="3" borderId="59" xfId="0" applyNumberFormat="1" applyFont="1" applyFill="1" applyBorder="1" applyAlignment="1">
      <alignment horizontal="center" vertical="center"/>
    </xf>
    <xf numFmtId="164" fontId="27" fillId="3" borderId="64" xfId="0" applyNumberFormat="1" applyFont="1" applyFill="1" applyBorder="1" applyAlignment="1">
      <alignment horizontal="center" vertical="center"/>
    </xf>
    <xf numFmtId="164" fontId="27" fillId="3" borderId="63" xfId="0" applyNumberFormat="1" applyFont="1" applyFill="1" applyBorder="1" applyAlignment="1">
      <alignment horizontal="center" vertical="center"/>
    </xf>
    <xf numFmtId="164" fontId="27" fillId="3" borderId="72" xfId="0" applyNumberFormat="1" applyFont="1" applyFill="1" applyBorder="1" applyAlignment="1">
      <alignment horizontal="center" vertical="center"/>
    </xf>
    <xf numFmtId="164" fontId="27" fillId="3" borderId="50" xfId="0" applyNumberFormat="1" applyFont="1" applyFill="1" applyBorder="1" applyAlignment="1">
      <alignment horizontal="center" vertical="center"/>
    </xf>
    <xf numFmtId="164" fontId="27" fillId="0" borderId="65" xfId="0" applyNumberFormat="1" applyFont="1" applyFill="1" applyBorder="1" applyAlignment="1">
      <alignment horizontal="center" vertical="center"/>
    </xf>
    <xf numFmtId="164" fontId="27" fillId="0" borderId="56" xfId="0" applyNumberFormat="1" applyFont="1" applyFill="1" applyBorder="1" applyAlignment="1">
      <alignment horizontal="center" vertical="center"/>
    </xf>
    <xf numFmtId="164" fontId="27" fillId="0" borderId="70" xfId="0" applyNumberFormat="1" applyFont="1" applyFill="1" applyBorder="1" applyAlignment="1">
      <alignment horizontal="center" vertical="center"/>
    </xf>
    <xf numFmtId="164" fontId="27" fillId="0" borderId="52" xfId="0" applyNumberFormat="1" applyFont="1" applyFill="1" applyBorder="1" applyAlignment="1">
      <alignment horizontal="center" vertical="center"/>
    </xf>
    <xf numFmtId="164" fontId="27" fillId="0" borderId="57" xfId="0" applyNumberFormat="1" applyFont="1" applyFill="1" applyBorder="1" applyAlignment="1">
      <alignment horizontal="center" vertical="center"/>
    </xf>
    <xf numFmtId="164" fontId="27" fillId="0" borderId="71" xfId="0" applyNumberFormat="1" applyFont="1" applyFill="1" applyBorder="1" applyAlignment="1">
      <alignment horizontal="center" vertical="center"/>
    </xf>
    <xf numFmtId="164" fontId="27" fillId="3" borderId="39" xfId="0" applyNumberFormat="1" applyFont="1" applyFill="1" applyBorder="1" applyAlignment="1">
      <alignment horizontal="center" vertical="center"/>
    </xf>
    <xf numFmtId="164" fontId="27" fillId="3" borderId="44" xfId="0" applyNumberFormat="1" applyFont="1" applyFill="1" applyBorder="1" applyAlignment="1">
      <alignment horizontal="center" vertical="center"/>
    </xf>
    <xf numFmtId="164" fontId="27" fillId="3" borderId="37" xfId="0" applyNumberFormat="1" applyFont="1" applyFill="1" applyBorder="1" applyAlignment="1">
      <alignment horizontal="center" vertical="center"/>
    </xf>
    <xf numFmtId="164" fontId="27" fillId="0" borderId="32" xfId="0" applyNumberFormat="1" applyFont="1" applyFill="1" applyBorder="1" applyAlignment="1">
      <alignment horizontal="center" vertical="center"/>
    </xf>
    <xf numFmtId="164" fontId="27" fillId="0" borderId="39" xfId="0" applyNumberFormat="1" applyFont="1" applyFill="1" applyBorder="1" applyAlignment="1">
      <alignment horizontal="center" vertical="center"/>
    </xf>
    <xf numFmtId="164" fontId="27" fillId="0" borderId="34" xfId="0" applyNumberFormat="1" applyFont="1" applyFill="1" applyBorder="1" applyAlignment="1">
      <alignment horizontal="center" vertical="center"/>
    </xf>
    <xf numFmtId="0" fontId="27" fillId="3" borderId="7" xfId="0" applyFont="1" applyFill="1" applyBorder="1" applyAlignment="1">
      <alignment horizontal="center" vertical="center"/>
    </xf>
    <xf numFmtId="0" fontId="27" fillId="3" borderId="6" xfId="0" applyFont="1" applyFill="1" applyBorder="1" applyAlignment="1">
      <alignment horizontal="center" vertical="center"/>
    </xf>
    <xf numFmtId="1" fontId="27" fillId="3" borderId="7" xfId="0" applyNumberFormat="1" applyFont="1" applyFill="1" applyBorder="1" applyAlignment="1">
      <alignment horizontal="center" vertical="center"/>
    </xf>
    <xf numFmtId="1" fontId="27" fillId="0" borderId="6" xfId="0" applyNumberFormat="1" applyFont="1" applyFill="1" applyBorder="1" applyAlignment="1">
      <alignment horizontal="center" vertical="center"/>
    </xf>
    <xf numFmtId="1" fontId="27" fillId="0" borderId="7" xfId="0" applyNumberFormat="1" applyFont="1" applyFill="1" applyBorder="1" applyAlignment="1">
      <alignment horizontal="center" vertical="center"/>
    </xf>
    <xf numFmtId="1" fontId="27" fillId="0" borderId="10" xfId="0" applyNumberFormat="1" applyFont="1" applyFill="1" applyBorder="1" applyAlignment="1">
      <alignment horizontal="center" vertical="center"/>
    </xf>
    <xf numFmtId="3" fontId="27" fillId="3" borderId="40" xfId="0" applyNumberFormat="1" applyFont="1" applyFill="1" applyBorder="1" applyAlignment="1">
      <alignment horizontal="center" vertical="center"/>
    </xf>
    <xf numFmtId="3" fontId="27" fillId="3" borderId="41" xfId="0" applyNumberFormat="1" applyFont="1" applyFill="1" applyBorder="1" applyAlignment="1">
      <alignment horizontal="center" vertical="center"/>
    </xf>
    <xf numFmtId="3" fontId="27" fillId="0" borderId="41" xfId="0" applyNumberFormat="1" applyFont="1" applyFill="1" applyBorder="1" applyAlignment="1">
      <alignment horizontal="center" vertical="center"/>
    </xf>
    <xf numFmtId="3" fontId="27" fillId="0" borderId="40" xfId="0" applyNumberFormat="1" applyFont="1" applyFill="1" applyBorder="1" applyAlignment="1">
      <alignment horizontal="center" vertical="center"/>
    </xf>
    <xf numFmtId="3" fontId="27" fillId="0" borderId="73" xfId="0" applyNumberFormat="1" applyFont="1" applyFill="1" applyBorder="1" applyAlignment="1">
      <alignment horizontal="center" vertical="center"/>
    </xf>
    <xf numFmtId="3" fontId="27" fillId="3" borderId="63" xfId="0" applyNumberFormat="1" applyFont="1" applyFill="1" applyBorder="1" applyAlignment="1">
      <alignment horizontal="center" vertical="center"/>
    </xf>
    <xf numFmtId="3" fontId="27" fillId="0" borderId="63" xfId="0" applyNumberFormat="1" applyFont="1" applyFill="1" applyBorder="1" applyAlignment="1">
      <alignment horizontal="center" vertical="center"/>
    </xf>
    <xf numFmtId="3" fontId="27" fillId="0" borderId="59" xfId="0" applyNumberFormat="1" applyFont="1" applyFill="1" applyBorder="1" applyAlignment="1">
      <alignment horizontal="center" vertical="center"/>
    </xf>
    <xf numFmtId="3" fontId="27" fillId="0" borderId="72" xfId="0" applyNumberFormat="1" applyFont="1" applyFill="1" applyBorder="1" applyAlignment="1">
      <alignment horizontal="center" vertical="center"/>
    </xf>
    <xf numFmtId="3" fontId="27" fillId="3" borderId="65" xfId="0" applyNumberFormat="1" applyFont="1" applyFill="1" applyBorder="1" applyAlignment="1">
      <alignment horizontal="center" vertical="center"/>
    </xf>
    <xf numFmtId="3" fontId="27" fillId="0" borderId="65" xfId="0" applyNumberFormat="1" applyFont="1" applyFill="1" applyBorder="1" applyAlignment="1">
      <alignment horizontal="center" vertical="center"/>
    </xf>
    <xf numFmtId="3" fontId="27" fillId="0" borderId="56" xfId="0" applyNumberFormat="1" applyFont="1" applyFill="1" applyBorder="1" applyAlignment="1">
      <alignment horizontal="center" vertical="center"/>
    </xf>
    <xf numFmtId="3" fontId="27" fillId="0" borderId="70" xfId="0" applyNumberFormat="1" applyFont="1" applyFill="1" applyBorder="1" applyAlignment="1">
      <alignment horizontal="center" vertical="center"/>
    </xf>
    <xf numFmtId="3" fontId="27" fillId="3" borderId="44" xfId="0" applyNumberFormat="1" applyFont="1" applyFill="1" applyBorder="1" applyAlignment="1">
      <alignment horizontal="center" vertical="center"/>
    </xf>
    <xf numFmtId="3" fontId="27" fillId="3" borderId="26" xfId="0" applyNumberFormat="1" applyFont="1" applyFill="1" applyBorder="1" applyAlignment="1">
      <alignment horizontal="center" vertical="center"/>
    </xf>
    <xf numFmtId="3" fontId="27" fillId="0" borderId="26" xfId="0" applyNumberFormat="1" applyFont="1" applyFill="1" applyBorder="1" applyAlignment="1">
      <alignment horizontal="center" vertical="center"/>
    </xf>
    <xf numFmtId="3" fontId="27" fillId="0" borderId="44" xfId="0" applyNumberFormat="1" applyFont="1" applyFill="1" applyBorder="1" applyAlignment="1">
      <alignment horizontal="center" vertical="center"/>
    </xf>
    <xf numFmtId="3" fontId="27" fillId="0" borderId="69" xfId="0" applyNumberFormat="1" applyFont="1" applyFill="1" applyBorder="1" applyAlignment="1">
      <alignment horizontal="center" vertical="center"/>
    </xf>
    <xf numFmtId="164" fontId="27" fillId="3" borderId="40" xfId="0" applyNumberFormat="1" applyFont="1" applyFill="1" applyBorder="1" applyAlignment="1">
      <alignment horizontal="center" vertical="center"/>
    </xf>
    <xf numFmtId="164" fontId="27" fillId="3" borderId="41" xfId="0" applyNumberFormat="1" applyFont="1" applyFill="1" applyBorder="1" applyAlignment="1">
      <alignment horizontal="center" vertical="center"/>
    </xf>
    <xf numFmtId="164" fontId="27" fillId="3" borderId="73" xfId="0" applyNumberFormat="1" applyFont="1" applyFill="1" applyBorder="1" applyAlignment="1">
      <alignment horizontal="center" vertical="center"/>
    </xf>
    <xf numFmtId="164" fontId="27" fillId="3" borderId="58" xfId="0" applyNumberFormat="1" applyFont="1" applyFill="1" applyBorder="1" applyAlignment="1">
      <alignment horizontal="center" vertical="center"/>
    </xf>
    <xf numFmtId="164" fontId="27" fillId="3" borderId="67" xfId="0" applyNumberFormat="1" applyFont="1" applyFill="1" applyBorder="1" applyAlignment="1">
      <alignment horizontal="center" vertical="center"/>
    </xf>
    <xf numFmtId="164" fontId="27" fillId="0" borderId="67" xfId="0" applyNumberFormat="1" applyFont="1" applyFill="1" applyBorder="1" applyAlignment="1">
      <alignment horizontal="center" vertical="center"/>
    </xf>
    <xf numFmtId="164" fontId="27" fillId="3" borderId="65" xfId="0" applyNumberFormat="1" applyFont="1" applyFill="1" applyBorder="1" applyAlignment="1">
      <alignment horizontal="center" vertical="center"/>
    </xf>
    <xf numFmtId="164" fontId="27" fillId="3" borderId="26" xfId="0" applyNumberFormat="1" applyFont="1" applyFill="1" applyBorder="1" applyAlignment="1">
      <alignment horizontal="center" vertical="center"/>
    </xf>
    <xf numFmtId="164" fontId="27" fillId="3" borderId="69" xfId="0" applyNumberFormat="1" applyFont="1" applyFill="1" applyBorder="1" applyAlignment="1">
      <alignment horizontal="center" vertical="center"/>
    </xf>
    <xf numFmtId="0" fontId="4" fillId="0" borderId="0" xfId="0" applyFont="1" applyBorder="1" applyAlignment="1">
      <alignment horizontal="center" vertical="center" wrapText="1"/>
    </xf>
    <xf numFmtId="1" fontId="6" fillId="0" borderId="9" xfId="0" applyNumberFormat="1" applyFont="1" applyBorder="1" applyAlignment="1">
      <alignment horizontal="center" vertical="center"/>
    </xf>
    <xf numFmtId="0" fontId="6" fillId="0" borderId="37" xfId="2" quotePrefix="1" applyNumberFormat="1" applyFont="1" applyBorder="1" applyAlignment="1">
      <alignment horizontal="center" vertical="center"/>
    </xf>
    <xf numFmtId="0" fontId="6" fillId="0" borderId="3" xfId="2" quotePrefix="1" applyNumberFormat="1" applyFont="1" applyBorder="1" applyAlignment="1">
      <alignment horizontal="center" vertical="center"/>
    </xf>
    <xf numFmtId="1" fontId="6" fillId="0" borderId="10" xfId="0" applyNumberFormat="1" applyFont="1" applyBorder="1" applyAlignment="1">
      <alignment horizontal="center" vertical="center"/>
    </xf>
    <xf numFmtId="0" fontId="6" fillId="0" borderId="34" xfId="2" quotePrefix="1" applyNumberFormat="1" applyFont="1" applyBorder="1" applyAlignment="1">
      <alignment horizontal="center" vertical="center"/>
    </xf>
    <xf numFmtId="0" fontId="6" fillId="0" borderId="35" xfId="2" quotePrefix="1" applyNumberFormat="1" applyFont="1" applyBorder="1" applyAlignment="1">
      <alignment horizontal="center" vertical="center"/>
    </xf>
    <xf numFmtId="0" fontId="6" fillId="0" borderId="36" xfId="2" quotePrefix="1" applyNumberFormat="1" applyFont="1" applyBorder="1" applyAlignment="1">
      <alignment horizontal="center" vertical="center"/>
    </xf>
    <xf numFmtId="1" fontId="6" fillId="0" borderId="29" xfId="0" applyNumberFormat="1" applyFont="1" applyBorder="1" applyAlignment="1">
      <alignment horizontal="center" vertical="center"/>
    </xf>
    <xf numFmtId="0" fontId="6" fillId="0" borderId="12" xfId="0" applyFont="1" applyBorder="1" applyAlignment="1">
      <alignment horizontal="center" vertical="center"/>
    </xf>
    <xf numFmtId="0" fontId="7" fillId="0" borderId="12" xfId="0" applyFont="1" applyBorder="1" applyAlignment="1">
      <alignment horizontal="center" vertical="center"/>
    </xf>
    <xf numFmtId="164" fontId="6" fillId="0" borderId="9" xfId="0" applyNumberFormat="1" applyFont="1" applyFill="1" applyBorder="1" applyAlignment="1">
      <alignment horizontal="center" vertical="center"/>
    </xf>
    <xf numFmtId="164" fontId="6" fillId="0" borderId="37" xfId="0" applyNumberFormat="1" applyFont="1" applyFill="1" applyBorder="1" applyAlignment="1">
      <alignment horizontal="center" vertical="center"/>
    </xf>
    <xf numFmtId="164" fontId="6" fillId="0" borderId="10" xfId="0" applyNumberFormat="1" applyFont="1" applyFill="1" applyBorder="1" applyAlignment="1">
      <alignment horizontal="center" vertical="center"/>
    </xf>
    <xf numFmtId="164" fontId="6" fillId="0" borderId="34" xfId="0" applyNumberFormat="1" applyFont="1" applyFill="1" applyBorder="1" applyAlignment="1">
      <alignment horizontal="center" vertical="center"/>
    </xf>
    <xf numFmtId="164" fontId="6" fillId="0" borderId="36" xfId="0" applyNumberFormat="1" applyFont="1" applyFill="1" applyBorder="1" applyAlignment="1">
      <alignment horizontal="center" vertical="center"/>
    </xf>
    <xf numFmtId="164" fontId="6" fillId="0" borderId="35" xfId="0" applyNumberFormat="1" applyFont="1" applyFill="1" applyBorder="1" applyAlignment="1">
      <alignment horizontal="center" vertical="center"/>
    </xf>
    <xf numFmtId="0" fontId="6" fillId="0" borderId="68" xfId="0" applyFont="1" applyBorder="1" applyAlignment="1">
      <alignment horizontal="justify" vertical="center" wrapText="1"/>
    </xf>
    <xf numFmtId="0" fontId="6" fillId="0" borderId="23" xfId="0" applyFont="1" applyBorder="1" applyAlignment="1">
      <alignment vertical="center" wrapText="1"/>
    </xf>
    <xf numFmtId="0" fontId="6" fillId="0" borderId="23" xfId="0" applyFont="1" applyBorder="1" applyAlignment="1">
      <alignment horizontal="justify" vertical="center" wrapText="1"/>
    </xf>
    <xf numFmtId="0" fontId="6" fillId="0" borderId="18" xfId="0" applyFont="1" applyBorder="1" applyAlignment="1">
      <alignment vertical="center" wrapText="1"/>
    </xf>
    <xf numFmtId="0" fontId="6" fillId="0" borderId="68" xfId="0" applyFont="1" applyBorder="1" applyAlignment="1">
      <alignment vertical="center" wrapText="1"/>
    </xf>
    <xf numFmtId="164" fontId="6" fillId="0" borderId="6" xfId="2" quotePrefix="1" applyNumberFormat="1" applyFont="1" applyBorder="1" applyAlignment="1">
      <alignment horizontal="center" vertical="center"/>
    </xf>
    <xf numFmtId="2" fontId="6" fillId="0" borderId="6" xfId="2" quotePrefix="1" applyNumberFormat="1" applyFont="1" applyBorder="1" applyAlignment="1">
      <alignment horizontal="center" vertical="center"/>
    </xf>
    <xf numFmtId="166" fontId="6" fillId="0" borderId="6" xfId="0" applyNumberFormat="1" applyFont="1" applyBorder="1" applyAlignment="1">
      <alignment horizontal="center" vertical="center"/>
    </xf>
    <xf numFmtId="164" fontId="6" fillId="0" borderId="6" xfId="0" applyNumberFormat="1" applyFont="1" applyBorder="1" applyAlignment="1">
      <alignment horizontal="center" vertical="center" wrapText="1"/>
    </xf>
    <xf numFmtId="0" fontId="6" fillId="0" borderId="9" xfId="0" applyFont="1" applyBorder="1" applyAlignment="1">
      <alignment horizontal="center" vertical="center"/>
    </xf>
    <xf numFmtId="0" fontId="4" fillId="0" borderId="11" xfId="0" applyFont="1" applyBorder="1" applyAlignment="1">
      <alignment horizontal="center" vertical="center" wrapText="1"/>
    </xf>
    <xf numFmtId="0" fontId="10" fillId="0" borderId="11" xfId="1" applyNumberFormat="1" applyFont="1" applyBorder="1" applyAlignment="1" applyProtection="1">
      <alignment vertical="center" wrapText="1"/>
    </xf>
    <xf numFmtId="3" fontId="27" fillId="3" borderId="74" xfId="0" applyNumberFormat="1" applyFont="1" applyFill="1" applyBorder="1" applyAlignment="1">
      <alignment horizontal="center" vertical="center"/>
    </xf>
    <xf numFmtId="3" fontId="27" fillId="3" borderId="75" xfId="0" applyNumberFormat="1" applyFont="1" applyFill="1" applyBorder="1" applyAlignment="1">
      <alignment horizontal="center" vertical="center"/>
    </xf>
    <xf numFmtId="3" fontId="27" fillId="3" borderId="16" xfId="0" applyNumberFormat="1" applyFont="1" applyFill="1" applyBorder="1" applyAlignment="1">
      <alignment horizontal="center" vertical="center"/>
    </xf>
    <xf numFmtId="164" fontId="27" fillId="3" borderId="76" xfId="0" applyNumberFormat="1" applyFont="1" applyFill="1" applyBorder="1" applyAlignment="1">
      <alignment horizontal="center" vertical="center"/>
    </xf>
    <xf numFmtId="164" fontId="27" fillId="3" borderId="75" xfId="0" applyNumberFormat="1" applyFont="1" applyFill="1" applyBorder="1" applyAlignment="1">
      <alignment horizontal="center" vertical="center"/>
    </xf>
    <xf numFmtId="164" fontId="27" fillId="3" borderId="66" xfId="0" applyNumberFormat="1" applyFont="1" applyFill="1" applyBorder="1" applyAlignment="1">
      <alignment horizontal="center" vertical="center"/>
    </xf>
    <xf numFmtId="164" fontId="27" fillId="3" borderId="51" xfId="0" applyNumberFormat="1" applyFont="1" applyFill="1" applyBorder="1" applyAlignment="1">
      <alignment horizontal="center" vertical="center"/>
    </xf>
    <xf numFmtId="164" fontId="27" fillId="3" borderId="47" xfId="0" applyNumberFormat="1" applyFont="1" applyFill="1" applyBorder="1" applyAlignment="1">
      <alignment horizontal="center" vertical="center"/>
    </xf>
    <xf numFmtId="164" fontId="6" fillId="0" borderId="36" xfId="0" quotePrefix="1" applyNumberFormat="1" applyFont="1" applyBorder="1" applyAlignment="1">
      <alignment horizontal="center" vertical="center" wrapText="1"/>
    </xf>
    <xf numFmtId="0" fontId="6" fillId="0" borderId="0" xfId="0" applyFont="1" applyFill="1" applyAlignment="1">
      <alignment horizontal="left" vertical="top" wrapText="1"/>
    </xf>
    <xf numFmtId="0" fontId="4" fillId="0" borderId="0" xfId="0" applyFont="1" applyAlignment="1">
      <alignment horizontal="right" vertical="top" wrapText="1"/>
    </xf>
    <xf numFmtId="0" fontId="6" fillId="0" borderId="0" xfId="0" applyFont="1" applyAlignment="1">
      <alignment horizontal="right" vertical="top" wrapText="1"/>
    </xf>
    <xf numFmtId="0" fontId="5" fillId="0" borderId="0" xfId="0" applyFont="1" applyAlignment="1">
      <alignment horizontal="right" vertical="top" wrapText="1"/>
    </xf>
    <xf numFmtId="2" fontId="6" fillId="0" borderId="14" xfId="0" quotePrefix="1" applyNumberFormat="1" applyFont="1" applyFill="1" applyBorder="1" applyAlignment="1">
      <alignment horizontal="center" vertical="center" wrapText="1"/>
    </xf>
    <xf numFmtId="164" fontId="6" fillId="0" borderId="14" xfId="0" quotePrefix="1" applyNumberFormat="1" applyFont="1" applyBorder="1" applyAlignment="1">
      <alignment horizontal="center" vertical="center" wrapText="1"/>
    </xf>
    <xf numFmtId="164" fontId="6" fillId="0" borderId="16" xfId="0" quotePrefix="1" applyNumberFormat="1" applyFont="1" applyBorder="1" applyAlignment="1">
      <alignment horizontal="center" vertical="center" wrapText="1"/>
    </xf>
    <xf numFmtId="164" fontId="6" fillId="3" borderId="13" xfId="0" quotePrefix="1" applyNumberFormat="1" applyFont="1" applyFill="1" applyBorder="1" applyAlignment="1">
      <alignment horizontal="center" vertical="center" wrapText="1"/>
    </xf>
    <xf numFmtId="0" fontId="4" fillId="0" borderId="7" xfId="0" applyFont="1" applyFill="1" applyBorder="1" applyAlignment="1">
      <alignment horizontal="center" wrapText="1"/>
    </xf>
    <xf numFmtId="0" fontId="4" fillId="0" borderId="6" xfId="0" applyFont="1" applyFill="1" applyBorder="1" applyAlignment="1">
      <alignment horizontal="center"/>
    </xf>
    <xf numFmtId="0" fontId="4" fillId="0" borderId="7" xfId="0" applyFont="1" applyBorder="1" applyAlignment="1">
      <alignment horizontal="center"/>
    </xf>
    <xf numFmtId="0" fontId="4" fillId="0" borderId="9" xfId="0" applyFont="1" applyFill="1" applyBorder="1" applyAlignment="1">
      <alignment horizontal="center"/>
    </xf>
    <xf numFmtId="0" fontId="4" fillId="0" borderId="10" xfId="0" applyFont="1" applyFill="1" applyBorder="1" applyAlignment="1">
      <alignment horizontal="center"/>
    </xf>
    <xf numFmtId="0" fontId="4" fillId="0" borderId="42" xfId="0" applyFont="1" applyFill="1" applyBorder="1" applyAlignment="1">
      <alignment horizontal="center" vertical="center" wrapText="1"/>
    </xf>
    <xf numFmtId="164" fontId="7" fillId="0" borderId="9" xfId="0" applyNumberFormat="1" applyFont="1" applyBorder="1" applyAlignment="1">
      <alignment horizontal="center" vertical="center"/>
    </xf>
    <xf numFmtId="0" fontId="6" fillId="0" borderId="9" xfId="0" applyFont="1" applyBorder="1"/>
    <xf numFmtId="0" fontId="7" fillId="0" borderId="39" xfId="0" applyFont="1" applyBorder="1" applyAlignment="1">
      <alignment horizontal="left" vertical="center" wrapText="1"/>
    </xf>
    <xf numFmtId="0" fontId="7" fillId="0" borderId="14" xfId="0" applyFont="1" applyBorder="1" applyAlignment="1">
      <alignment horizontal="left" vertical="center" wrapText="1"/>
    </xf>
    <xf numFmtId="0" fontId="7" fillId="0" borderId="14" xfId="0" applyFont="1" applyBorder="1" applyAlignment="1">
      <alignment vertical="center" wrapText="1"/>
    </xf>
    <xf numFmtId="0" fontId="7" fillId="0" borderId="15" xfId="0" applyFont="1" applyBorder="1" applyAlignment="1">
      <alignment horizontal="left" vertical="center" wrapText="1"/>
    </xf>
    <xf numFmtId="0" fontId="7" fillId="0" borderId="18" xfId="0" applyFont="1" applyBorder="1" applyAlignment="1">
      <alignment horizontal="left" vertical="center" wrapText="1"/>
    </xf>
    <xf numFmtId="0" fontId="4" fillId="0" borderId="8" xfId="0" applyFont="1" applyBorder="1" applyAlignment="1">
      <alignment horizontal="center" vertical="center"/>
    </xf>
    <xf numFmtId="164" fontId="6" fillId="0" borderId="8" xfId="2" quotePrefix="1" applyNumberFormat="1" applyFont="1" applyBorder="1" applyAlignment="1">
      <alignment horizontal="center" vertical="center"/>
    </xf>
    <xf numFmtId="164" fontId="6" fillId="0" borderId="47" xfId="2" quotePrefix="1" applyNumberFormat="1" applyFont="1" applyBorder="1" applyAlignment="1">
      <alignment horizontal="center" vertical="center"/>
    </xf>
    <xf numFmtId="164" fontId="6" fillId="0" borderId="19" xfId="2" quotePrefix="1" applyNumberFormat="1" applyFont="1" applyBorder="1" applyAlignment="1">
      <alignment horizontal="center" vertical="center"/>
    </xf>
    <xf numFmtId="164" fontId="6" fillId="0" borderId="16" xfId="2" quotePrefix="1" applyNumberFormat="1" applyFont="1" applyBorder="1" applyAlignment="1">
      <alignment horizontal="center" vertical="center"/>
    </xf>
    <xf numFmtId="2" fontId="6" fillId="0" borderId="8" xfId="4" quotePrefix="1" applyNumberFormat="1" applyFont="1" applyBorder="1" applyAlignment="1">
      <alignment horizontal="center" vertical="center"/>
    </xf>
    <xf numFmtId="2" fontId="6" fillId="0" borderId="47" xfId="4" quotePrefix="1" applyNumberFormat="1" applyFont="1" applyBorder="1" applyAlignment="1">
      <alignment horizontal="center" vertical="center"/>
    </xf>
    <xf numFmtId="2" fontId="6" fillId="0" borderId="19" xfId="4" quotePrefix="1" applyNumberFormat="1" applyFont="1" applyBorder="1" applyAlignment="1">
      <alignment horizontal="center" vertical="center"/>
    </xf>
    <xf numFmtId="2" fontId="6" fillId="0" borderId="16" xfId="4" quotePrefix="1" applyNumberFormat="1" applyFont="1" applyBorder="1" applyAlignment="1">
      <alignment horizontal="center" vertical="center"/>
    </xf>
    <xf numFmtId="2" fontId="6" fillId="0" borderId="25" xfId="2" quotePrefix="1" applyNumberFormat="1" applyFont="1" applyBorder="1" applyAlignment="1">
      <alignment horizontal="center" vertical="center"/>
    </xf>
    <xf numFmtId="166" fontId="6" fillId="0" borderId="25" xfId="0" applyNumberFormat="1" applyFont="1" applyBorder="1" applyAlignment="1">
      <alignment horizontal="center" vertical="center"/>
    </xf>
    <xf numFmtId="20" fontId="0" fillId="0" borderId="25" xfId="0" quotePrefix="1" applyNumberFormat="1" applyBorder="1" applyAlignment="1">
      <alignment horizontal="center" vertical="center"/>
    </xf>
    <xf numFmtId="2" fontId="6" fillId="0" borderId="0" xfId="0" applyNumberFormat="1" applyFont="1" applyFill="1" applyBorder="1" applyAlignment="1">
      <alignment horizontal="center" vertical="center"/>
    </xf>
    <xf numFmtId="164" fontId="7" fillId="0" borderId="37" xfId="0" applyNumberFormat="1" applyFont="1" applyFill="1" applyBorder="1" applyAlignment="1">
      <alignment horizontal="center" vertical="center"/>
    </xf>
    <xf numFmtId="164" fontId="7" fillId="0" borderId="21" xfId="0" applyNumberFormat="1" applyFont="1" applyFill="1" applyBorder="1" applyAlignment="1">
      <alignment horizontal="center" vertical="center"/>
    </xf>
    <xf numFmtId="164" fontId="6" fillId="0" borderId="16" xfId="0" quotePrefix="1" applyNumberFormat="1" applyFont="1" applyFill="1" applyBorder="1" applyAlignment="1">
      <alignment horizontal="center" vertical="center" wrapText="1"/>
    </xf>
    <xf numFmtId="2" fontId="6" fillId="0" borderId="10" xfId="0" applyNumberFormat="1" applyFont="1" applyBorder="1" applyAlignment="1">
      <alignment horizontal="center" vertical="center"/>
    </xf>
    <xf numFmtId="164" fontId="6" fillId="0" borderId="10" xfId="0" applyNumberFormat="1" applyFont="1" applyBorder="1" applyAlignment="1">
      <alignment horizontal="center" vertical="center" wrapText="1"/>
    </xf>
    <xf numFmtId="0" fontId="4" fillId="0" borderId="9" xfId="0" applyFont="1" applyFill="1" applyBorder="1" applyAlignment="1">
      <alignment horizontal="center" vertical="center"/>
    </xf>
    <xf numFmtId="0" fontId="6" fillId="0" borderId="12" xfId="0" applyFont="1" applyFill="1" applyBorder="1" applyAlignment="1">
      <alignment vertical="center" wrapText="1"/>
    </xf>
    <xf numFmtId="0" fontId="6" fillId="0" borderId="47" xfId="0" applyFont="1" applyBorder="1" applyAlignment="1">
      <alignment horizontal="center" vertical="center" wrapText="1"/>
    </xf>
    <xf numFmtId="164" fontId="32" fillId="0" borderId="0" xfId="0" applyNumberFormat="1" applyFont="1" applyAlignment="1">
      <alignment horizontal="center" vertical="center"/>
    </xf>
    <xf numFmtId="0" fontId="6" fillId="0" borderId="23" xfId="0" applyFont="1" applyBorder="1" applyAlignment="1">
      <alignment horizontal="left" vertical="center" wrapText="1"/>
    </xf>
    <xf numFmtId="0" fontId="6" fillId="0" borderId="16" xfId="0" applyFont="1" applyBorder="1" applyAlignment="1">
      <alignment horizontal="center" vertical="center" wrapText="1"/>
    </xf>
    <xf numFmtId="2" fontId="32" fillId="0" borderId="0" xfId="0" applyNumberFormat="1" applyFont="1" applyAlignment="1">
      <alignment horizontal="center" vertical="center"/>
    </xf>
    <xf numFmtId="2" fontId="6" fillId="0" borderId="35" xfId="0" applyNumberFormat="1" applyFont="1" applyFill="1" applyBorder="1" applyAlignment="1">
      <alignment horizontal="center" vertical="center"/>
    </xf>
    <xf numFmtId="0" fontId="0" fillId="0" borderId="0" xfId="0" applyFill="1" applyBorder="1"/>
    <xf numFmtId="0" fontId="6" fillId="0" borderId="19" xfId="0" applyFont="1" applyBorder="1" applyAlignment="1">
      <alignment horizontal="center" vertical="center" wrapText="1"/>
    </xf>
    <xf numFmtId="2" fontId="6" fillId="0" borderId="3" xfId="0" applyNumberFormat="1" applyFont="1" applyBorder="1" applyAlignment="1">
      <alignment horizontal="center" vertical="center" wrapText="1"/>
    </xf>
    <xf numFmtId="2" fontId="6" fillId="0" borderId="36" xfId="0" quotePrefix="1" applyNumberFormat="1" applyFont="1" applyBorder="1" applyAlignment="1">
      <alignment horizontal="center" vertical="center" wrapText="1"/>
    </xf>
    <xf numFmtId="2" fontId="6" fillId="0" borderId="31" xfId="0" applyNumberFormat="1" applyFont="1" applyFill="1" applyBorder="1" applyAlignment="1">
      <alignment horizontal="center" vertical="center"/>
    </xf>
    <xf numFmtId="2" fontId="6" fillId="0" borderId="0" xfId="0" applyNumberFormat="1" applyFont="1" applyFill="1" applyBorder="1" applyAlignment="1">
      <alignment horizontal="center" vertical="center" wrapText="1"/>
    </xf>
    <xf numFmtId="2" fontId="6" fillId="0" borderId="36" xfId="0" applyNumberFormat="1" applyFont="1" applyFill="1" applyBorder="1" applyAlignment="1">
      <alignment horizontal="center" vertical="center"/>
    </xf>
    <xf numFmtId="0" fontId="6" fillId="0" borderId="12" xfId="0" applyFont="1" applyFill="1" applyBorder="1" applyAlignment="1">
      <alignment horizontal="justify" vertical="center" wrapText="1"/>
    </xf>
    <xf numFmtId="0" fontId="6" fillId="0" borderId="0" xfId="0" applyFont="1"/>
    <xf numFmtId="0" fontId="4" fillId="0" borderId="7" xfId="0" applyFont="1" applyBorder="1" applyAlignment="1">
      <alignment vertical="center" wrapText="1"/>
    </xf>
    <xf numFmtId="2" fontId="6" fillId="0" borderId="9" xfId="0" applyNumberFormat="1" applyFont="1" applyFill="1" applyBorder="1" applyAlignment="1">
      <alignment horizontal="center" vertical="center"/>
    </xf>
    <xf numFmtId="0" fontId="0" fillId="0" borderId="0" xfId="0" applyBorder="1"/>
    <xf numFmtId="164" fontId="6" fillId="0" borderId="32" xfId="0" applyNumberFormat="1" applyFont="1" applyFill="1" applyBorder="1" applyAlignment="1">
      <alignment horizontal="center" vertical="center"/>
    </xf>
    <xf numFmtId="2" fontId="6" fillId="0" borderId="13" xfId="0" applyNumberFormat="1" applyFont="1" applyFill="1" applyBorder="1" applyAlignment="1">
      <alignment horizontal="center" vertical="center"/>
    </xf>
    <xf numFmtId="2" fontId="6" fillId="0" borderId="4" xfId="0" quotePrefix="1" applyNumberFormat="1" applyFont="1" applyBorder="1" applyAlignment="1">
      <alignment horizontal="center" vertical="center" wrapText="1"/>
    </xf>
    <xf numFmtId="164" fontId="32" fillId="0" borderId="39" xfId="0" applyNumberFormat="1" applyFont="1" applyBorder="1" applyAlignment="1">
      <alignment horizontal="center" vertical="center"/>
    </xf>
    <xf numFmtId="2" fontId="32" fillId="0" borderId="14" xfId="0" applyNumberFormat="1" applyFont="1" applyBorder="1" applyAlignment="1">
      <alignment horizontal="center" vertical="center"/>
    </xf>
    <xf numFmtId="2" fontId="6" fillId="0" borderId="15" xfId="0" applyNumberFormat="1" applyFont="1" applyBorder="1" applyAlignment="1">
      <alignment horizontal="center" vertical="center" wrapText="1"/>
    </xf>
    <xf numFmtId="0" fontId="4" fillId="0" borderId="7" xfId="0" applyFont="1" applyFill="1" applyBorder="1" applyAlignment="1">
      <alignment horizontal="center" vertical="center"/>
    </xf>
    <xf numFmtId="2" fontId="6" fillId="0" borderId="12" xfId="0" applyNumberFormat="1" applyFont="1" applyFill="1" applyBorder="1" applyAlignment="1">
      <alignment horizontal="center" vertical="center"/>
    </xf>
    <xf numFmtId="3" fontId="27" fillId="3" borderId="73" xfId="0" applyNumberFormat="1" applyFont="1" applyFill="1" applyBorder="1" applyAlignment="1">
      <alignment horizontal="center" vertical="center"/>
    </xf>
    <xf numFmtId="0" fontId="14" fillId="0" borderId="5" xfId="1" applyFont="1" applyBorder="1" applyAlignment="1" applyProtection="1">
      <alignment horizontal="center" vertical="center" wrapText="1"/>
    </xf>
    <xf numFmtId="0" fontId="14" fillId="0" borderId="9" xfId="1" applyFont="1" applyBorder="1" applyAlignment="1" applyProtection="1">
      <alignment horizontal="center" vertical="center" wrapText="1"/>
    </xf>
    <xf numFmtId="0" fontId="14" fillId="0" borderId="25" xfId="1" applyFont="1" applyBorder="1" applyAlignment="1" applyProtection="1">
      <alignment horizontal="center" vertical="center" wrapText="1"/>
    </xf>
    <xf numFmtId="0" fontId="20" fillId="0" borderId="5" xfId="0" applyFont="1" applyBorder="1" applyAlignment="1">
      <alignment horizontal="center" vertical="center"/>
    </xf>
    <xf numFmtId="0" fontId="20" fillId="0" borderId="9" xfId="0" applyFont="1" applyBorder="1" applyAlignment="1">
      <alignment horizontal="center" vertical="center"/>
    </xf>
    <xf numFmtId="0" fontId="20" fillId="0" borderId="25" xfId="0" applyFont="1" applyBorder="1" applyAlignment="1">
      <alignment horizontal="center" vertical="center"/>
    </xf>
    <xf numFmtId="0" fontId="4" fillId="0" borderId="41" xfId="0" applyFont="1" applyBorder="1" applyAlignment="1">
      <alignment horizontal="center" vertical="center"/>
    </xf>
    <xf numFmtId="0" fontId="4" fillId="0" borderId="12" xfId="0" applyFont="1" applyBorder="1" applyAlignment="1">
      <alignment horizontal="center" vertical="center"/>
    </xf>
    <xf numFmtId="0" fontId="4" fillId="0" borderId="42" xfId="0" applyFont="1" applyBorder="1" applyAlignment="1">
      <alignment horizontal="center" vertical="center"/>
    </xf>
    <xf numFmtId="0" fontId="4" fillId="2" borderId="17" xfId="1" applyFont="1" applyFill="1" applyBorder="1" applyAlignment="1" applyProtection="1">
      <alignment horizontal="center" vertical="center" wrapText="1"/>
    </xf>
    <xf numFmtId="0" fontId="4" fillId="2" borderId="18" xfId="1" applyFont="1" applyFill="1" applyBorder="1" applyAlignment="1" applyProtection="1">
      <alignment horizontal="center" vertical="center" wrapText="1"/>
    </xf>
    <xf numFmtId="0" fontId="4" fillId="0" borderId="4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2" borderId="24" xfId="1" applyFont="1" applyFill="1" applyBorder="1" applyAlignment="1" applyProtection="1">
      <alignment horizontal="center" vertical="center" wrapText="1"/>
    </xf>
    <xf numFmtId="0" fontId="4" fillId="2" borderId="2" xfId="1" applyFont="1" applyFill="1" applyBorder="1" applyAlignment="1" applyProtection="1">
      <alignment horizontal="center" vertical="center" wrapText="1"/>
    </xf>
    <xf numFmtId="0" fontId="4" fillId="0" borderId="29" xfId="0" applyFont="1" applyFill="1" applyBorder="1" applyAlignment="1">
      <alignment horizontal="center" vertical="center" wrapText="1"/>
    </xf>
    <xf numFmtId="0" fontId="4" fillId="0" borderId="0"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2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5" xfId="0" applyFont="1" applyBorder="1" applyAlignment="1">
      <alignment horizontal="center" vertical="center" wrapText="1"/>
    </xf>
    <xf numFmtId="0" fontId="14" fillId="0" borderId="5" xfId="0" applyFont="1" applyBorder="1" applyAlignment="1">
      <alignment horizontal="center" vertical="center"/>
    </xf>
    <xf numFmtId="0" fontId="14" fillId="0" borderId="9" xfId="0" applyFont="1" applyBorder="1" applyAlignment="1">
      <alignment horizontal="center" vertical="center"/>
    </xf>
    <xf numFmtId="0" fontId="14" fillId="0" borderId="25" xfId="0" applyFont="1" applyBorder="1" applyAlignment="1">
      <alignment horizontal="center" vertical="center"/>
    </xf>
    <xf numFmtId="0" fontId="4" fillId="0" borderId="21" xfId="0" applyFont="1" applyBorder="1" applyAlignment="1">
      <alignment horizontal="center" vertical="center" wrapText="1"/>
    </xf>
    <xf numFmtId="0" fontId="29" fillId="4" borderId="17" xfId="6" applyFont="1" applyFill="1" applyBorder="1" applyAlignment="1">
      <alignment horizontal="center" vertical="center" textRotation="90"/>
    </xf>
    <xf numFmtId="0" fontId="29" fillId="4" borderId="23" xfId="6" applyFont="1" applyFill="1" applyBorder="1" applyAlignment="1">
      <alignment horizontal="center" vertical="center" textRotation="90"/>
    </xf>
    <xf numFmtId="0" fontId="29" fillId="4" borderId="18" xfId="6" applyFont="1" applyFill="1" applyBorder="1" applyAlignment="1">
      <alignment horizontal="center" vertical="center" textRotation="90"/>
    </xf>
    <xf numFmtId="0" fontId="28" fillId="4" borderId="41" xfId="6" applyFont="1" applyFill="1" applyBorder="1" applyAlignment="1">
      <alignment horizontal="left" vertical="center"/>
    </xf>
    <xf numFmtId="0" fontId="28" fillId="4" borderId="42" xfId="6" applyFont="1" applyFill="1" applyBorder="1" applyAlignment="1">
      <alignment horizontal="left" vertical="center"/>
    </xf>
    <xf numFmtId="0" fontId="28" fillId="4" borderId="63" xfId="6" applyFont="1" applyFill="1" applyBorder="1" applyAlignment="1">
      <alignment horizontal="left" vertical="center"/>
    </xf>
    <xf numFmtId="0" fontId="28" fillId="4" borderId="66" xfId="6" applyFont="1" applyFill="1" applyBorder="1" applyAlignment="1">
      <alignment horizontal="left" vertical="center"/>
    </xf>
    <xf numFmtId="0" fontId="28" fillId="4" borderId="77" xfId="6" applyFont="1" applyFill="1" applyBorder="1" applyAlignment="1">
      <alignment horizontal="center" vertical="center" textRotation="90" wrapText="1"/>
    </xf>
    <xf numFmtId="0" fontId="28" fillId="4" borderId="15" xfId="6" applyFont="1" applyFill="1" applyBorder="1" applyAlignment="1">
      <alignment horizontal="center" vertical="center" textRotation="90" wrapText="1"/>
    </xf>
    <xf numFmtId="0" fontId="31" fillId="4" borderId="45" xfId="6" applyFont="1" applyFill="1" applyBorder="1" applyAlignment="1">
      <alignment horizontal="center" vertical="center"/>
    </xf>
    <xf numFmtId="0" fontId="31" fillId="4" borderId="12" xfId="6" applyFont="1" applyFill="1" applyBorder="1" applyAlignment="1">
      <alignment horizontal="center" vertical="center"/>
    </xf>
    <xf numFmtId="0" fontId="31" fillId="4" borderId="29" xfId="6" applyFont="1" applyFill="1" applyBorder="1" applyAlignment="1">
      <alignment horizontal="center" vertical="center"/>
    </xf>
    <xf numFmtId="0" fontId="28" fillId="4" borderId="79" xfId="6" applyFont="1" applyFill="1" applyBorder="1" applyAlignment="1">
      <alignment horizontal="center" vertical="center"/>
    </xf>
    <xf numFmtId="0" fontId="28" fillId="4" borderId="53" xfId="6" applyFont="1" applyFill="1" applyBorder="1" applyAlignment="1">
      <alignment horizontal="center" vertical="center"/>
    </xf>
    <xf numFmtId="0" fontId="28" fillId="4" borderId="75" xfId="6" applyFont="1" applyFill="1" applyBorder="1" applyAlignment="1">
      <alignment horizontal="center" vertical="center"/>
    </xf>
    <xf numFmtId="0" fontId="28" fillId="4" borderId="52" xfId="0" applyFont="1" applyFill="1" applyBorder="1" applyAlignment="1">
      <alignment horizontal="center" vertical="center"/>
    </xf>
    <xf numFmtId="0" fontId="28" fillId="4" borderId="53" xfId="0" applyFont="1" applyFill="1" applyBorder="1" applyAlignment="1">
      <alignment horizontal="center" vertical="center"/>
    </xf>
    <xf numFmtId="0" fontId="28" fillId="4" borderId="78" xfId="0" applyFont="1" applyFill="1" applyBorder="1" applyAlignment="1">
      <alignment horizontal="center" vertical="center"/>
    </xf>
    <xf numFmtId="44" fontId="29" fillId="4" borderId="17" xfId="7" applyFont="1" applyFill="1" applyBorder="1" applyAlignment="1">
      <alignment horizontal="center" vertical="center" textRotation="90"/>
    </xf>
    <xf numFmtId="44" fontId="29" fillId="4" borderId="23" xfId="7" applyFont="1" applyFill="1" applyBorder="1" applyAlignment="1">
      <alignment horizontal="center" vertical="center" textRotation="90"/>
    </xf>
    <xf numFmtId="44" fontId="29" fillId="4" borderId="18" xfId="7" applyFont="1" applyFill="1" applyBorder="1" applyAlignment="1">
      <alignment horizontal="center" vertical="center" textRotation="90"/>
    </xf>
    <xf numFmtId="0" fontId="28" fillId="4" borderId="55" xfId="6" applyFont="1" applyFill="1" applyBorder="1" applyAlignment="1">
      <alignment horizontal="center" vertical="center" textRotation="90" wrapText="1"/>
    </xf>
    <xf numFmtId="0" fontId="28" fillId="4" borderId="14" xfId="6" applyFont="1" applyFill="1" applyBorder="1" applyAlignment="1">
      <alignment horizontal="center" vertical="center" textRotation="90" wrapText="1"/>
    </xf>
    <xf numFmtId="0" fontId="28" fillId="4" borderId="58" xfId="6" applyFont="1" applyFill="1" applyBorder="1" applyAlignment="1">
      <alignment horizontal="center" vertical="center" textRotation="90" wrapText="1"/>
    </xf>
    <xf numFmtId="0" fontId="29" fillId="4" borderId="5" xfId="6" applyFont="1" applyFill="1" applyBorder="1" applyAlignment="1">
      <alignment horizontal="left" vertical="center"/>
    </xf>
    <xf numFmtId="0" fontId="29" fillId="4" borderId="9" xfId="6" applyFont="1" applyFill="1" applyBorder="1" applyAlignment="1">
      <alignment horizontal="left" vertical="center"/>
    </xf>
    <xf numFmtId="0" fontId="29" fillId="4" borderId="8" xfId="6" applyFont="1" applyFill="1" applyBorder="1" applyAlignment="1">
      <alignment horizontal="left" vertical="center"/>
    </xf>
    <xf numFmtId="0" fontId="4" fillId="0" borderId="0" xfId="0" applyFont="1" applyAlignment="1">
      <alignment horizontal="left" vertical="top" wrapText="1"/>
    </xf>
    <xf numFmtId="0" fontId="6" fillId="0" borderId="0" xfId="0" applyFont="1" applyAlignment="1">
      <alignment horizontal="left" vertical="top" wrapText="1"/>
    </xf>
    <xf numFmtId="0" fontId="4" fillId="0" borderId="0" xfId="0" applyFont="1" applyAlignment="1">
      <alignment horizontal="left" vertical="top"/>
    </xf>
    <xf numFmtId="0" fontId="8" fillId="0" borderId="0" xfId="0" applyFont="1" applyAlignment="1">
      <alignment horizontal="right" vertical="center" wrapText="1"/>
    </xf>
    <xf numFmtId="0" fontId="8" fillId="0" borderId="0" xfId="0" applyFont="1" applyAlignment="1">
      <alignment horizontal="left" vertical="center" wrapText="1"/>
    </xf>
  </cellXfs>
  <cellStyles count="21">
    <cellStyle name="Dezimal 2" xfId="8"/>
    <cellStyle name="Dezimal 2 2" xfId="9"/>
    <cellStyle name="Dezimal 3" xfId="10"/>
    <cellStyle name="Dezimal 3 2" xfId="11"/>
    <cellStyle name="Komma 2" xfId="12"/>
    <cellStyle name="Link" xfId="1" builtinId="8"/>
    <cellStyle name="Prozent 2" xfId="3"/>
    <cellStyle name="Prozent 2 2" xfId="13"/>
    <cellStyle name="Prozent 3" xfId="5"/>
    <cellStyle name="Prozent 3 2" xfId="14"/>
    <cellStyle name="Prozent 4" xfId="15"/>
    <cellStyle name="Standard" xfId="0" builtinId="0"/>
    <cellStyle name="Standard 2" xfId="2"/>
    <cellStyle name="Standard 2 2" xfId="16"/>
    <cellStyle name="Standard 2 3" xfId="17"/>
    <cellStyle name="Standard 3" xfId="4"/>
    <cellStyle name="Standard 3 2" xfId="18"/>
    <cellStyle name="Standard 4" xfId="6"/>
    <cellStyle name="Standard 5" xfId="19"/>
    <cellStyle name="Standard 6" xfId="20"/>
    <cellStyle name="Währung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B1:L46"/>
  <sheetViews>
    <sheetView showGridLines="0" zoomScaleNormal="100" workbookViewId="0">
      <selection activeCell="B2" sqref="B2:L25"/>
    </sheetView>
  </sheetViews>
  <sheetFormatPr baseColWidth="10" defaultRowHeight="12.75"/>
  <cols>
    <col min="1" max="1" width="1.28515625" style="2" customWidth="1"/>
    <col min="2" max="2" width="28.140625" style="3" customWidth="1"/>
    <col min="3" max="12" width="10.7109375" style="2" customWidth="1"/>
    <col min="13" max="16384" width="11.42578125" style="2"/>
  </cols>
  <sheetData>
    <row r="1" spans="2:12" ht="6.75" customHeight="1" thickBot="1"/>
    <row r="2" spans="2:12" s="115" customFormat="1" ht="22.5" customHeight="1" thickBot="1">
      <c r="B2" s="655" t="s">
        <v>93</v>
      </c>
      <c r="C2" s="656"/>
      <c r="D2" s="656"/>
      <c r="E2" s="656"/>
      <c r="F2" s="656"/>
      <c r="G2" s="656"/>
      <c r="H2" s="656"/>
      <c r="I2" s="656"/>
      <c r="J2" s="656"/>
      <c r="K2" s="656"/>
      <c r="L2" s="657"/>
    </row>
    <row r="3" spans="2:12" s="115" customFormat="1" ht="15" customHeight="1" thickBot="1">
      <c r="B3" s="112"/>
      <c r="C3" s="112"/>
      <c r="D3" s="112"/>
      <c r="E3" s="112"/>
      <c r="F3" s="112"/>
      <c r="G3" s="112"/>
      <c r="H3" s="112"/>
      <c r="I3" s="112"/>
      <c r="J3" s="112"/>
      <c r="K3" s="112"/>
      <c r="L3" s="112"/>
    </row>
    <row r="4" spans="2:12" s="73" customFormat="1" ht="15.75" customHeight="1" thickBot="1">
      <c r="B4" s="196"/>
      <c r="C4" s="34">
        <v>2008</v>
      </c>
      <c r="D4" s="34">
        <v>2009</v>
      </c>
      <c r="E4" s="34">
        <v>2010</v>
      </c>
      <c r="F4" s="422">
        <v>2011</v>
      </c>
      <c r="G4" s="422">
        <v>2012</v>
      </c>
      <c r="H4" s="422">
        <v>2013</v>
      </c>
      <c r="I4" s="422">
        <v>2014</v>
      </c>
      <c r="J4" s="422">
        <v>2015</v>
      </c>
      <c r="K4" s="422">
        <v>2016</v>
      </c>
      <c r="L4" s="423">
        <v>2017</v>
      </c>
    </row>
    <row r="5" spans="2:12" s="73" customFormat="1" ht="15" customHeight="1" thickBot="1">
      <c r="B5" s="237"/>
      <c r="C5" s="208"/>
      <c r="D5" s="208"/>
      <c r="E5" s="208"/>
      <c r="F5" s="239"/>
      <c r="G5" s="239"/>
      <c r="K5" s="308"/>
      <c r="L5" s="308"/>
    </row>
    <row r="6" spans="2:12" s="73" customFormat="1" ht="24.95" customHeight="1" thickBot="1">
      <c r="B6" s="99" t="s">
        <v>0</v>
      </c>
      <c r="C6" s="67">
        <v>1062</v>
      </c>
      <c r="D6" s="67">
        <v>982</v>
      </c>
      <c r="E6" s="118">
        <v>1042</v>
      </c>
      <c r="F6" s="424">
        <v>1074</v>
      </c>
      <c r="G6" s="426">
        <v>1173</v>
      </c>
      <c r="H6" s="117">
        <v>1517</v>
      </c>
      <c r="I6" s="425">
        <v>1697</v>
      </c>
      <c r="J6" s="425">
        <v>1718</v>
      </c>
      <c r="K6" s="550">
        <v>1757</v>
      </c>
      <c r="L6" s="553">
        <v>1850</v>
      </c>
    </row>
    <row r="7" spans="2:12" s="73" customFormat="1" ht="15" customHeight="1" thickBot="1">
      <c r="B7" s="237"/>
      <c r="C7" s="75"/>
      <c r="D7" s="75"/>
      <c r="E7" s="308"/>
      <c r="F7" s="308"/>
      <c r="I7" s="282"/>
      <c r="J7" s="282"/>
      <c r="K7" s="282"/>
      <c r="L7" s="282"/>
    </row>
    <row r="8" spans="2:12" s="73" customFormat="1" ht="24.95" customHeight="1">
      <c r="B8" s="97" t="s">
        <v>53</v>
      </c>
      <c r="C8" s="87"/>
      <c r="D8" s="87"/>
      <c r="E8" s="177"/>
      <c r="F8" s="177"/>
      <c r="G8" s="160"/>
      <c r="H8" s="160"/>
      <c r="I8" s="283"/>
      <c r="J8" s="283"/>
      <c r="K8" s="283"/>
      <c r="L8" s="557"/>
    </row>
    <row r="9" spans="2:12" s="73" customFormat="1" ht="24.95" customHeight="1">
      <c r="B9" s="100" t="s">
        <v>1</v>
      </c>
      <c r="C9" s="345">
        <v>339</v>
      </c>
      <c r="D9" s="345">
        <v>295</v>
      </c>
      <c r="E9" s="346">
        <v>300</v>
      </c>
      <c r="F9" s="346">
        <v>309</v>
      </c>
      <c r="G9" s="347">
        <v>341</v>
      </c>
      <c r="H9" s="347">
        <v>446</v>
      </c>
      <c r="I9" s="419">
        <v>514</v>
      </c>
      <c r="J9" s="419">
        <v>566</v>
      </c>
      <c r="K9" s="551">
        <v>610</v>
      </c>
      <c r="L9" s="554">
        <v>631</v>
      </c>
    </row>
    <row r="10" spans="2:12" s="73" customFormat="1" ht="24.95" customHeight="1">
      <c r="B10" s="100" t="s">
        <v>2</v>
      </c>
      <c r="C10" s="74">
        <v>407</v>
      </c>
      <c r="D10" s="74">
        <v>416</v>
      </c>
      <c r="E10" s="176">
        <v>446</v>
      </c>
      <c r="F10" s="176">
        <v>433</v>
      </c>
      <c r="G10" s="120">
        <v>470</v>
      </c>
      <c r="H10" s="120">
        <v>648</v>
      </c>
      <c r="I10" s="420">
        <v>760</v>
      </c>
      <c r="J10" s="420">
        <v>740</v>
      </c>
      <c r="K10" s="461">
        <v>714</v>
      </c>
      <c r="L10" s="555">
        <v>756</v>
      </c>
    </row>
    <row r="11" spans="2:12" s="73" customFormat="1" ht="24.95" customHeight="1">
      <c r="B11" s="100" t="s">
        <v>3</v>
      </c>
      <c r="C11" s="74">
        <v>139</v>
      </c>
      <c r="D11" s="74">
        <v>123</v>
      </c>
      <c r="E11" s="122">
        <v>133</v>
      </c>
      <c r="F11" s="122">
        <v>158</v>
      </c>
      <c r="G11" s="120">
        <v>184</v>
      </c>
      <c r="H11" s="120">
        <v>211</v>
      </c>
      <c r="I11" s="420">
        <v>207</v>
      </c>
      <c r="J11" s="420">
        <v>200</v>
      </c>
      <c r="K11" s="461">
        <v>217</v>
      </c>
      <c r="L11" s="555">
        <v>238</v>
      </c>
    </row>
    <row r="12" spans="2:12" s="73" customFormat="1" ht="24.95" customHeight="1" thickBot="1">
      <c r="B12" s="27" t="s">
        <v>12</v>
      </c>
      <c r="C12" s="29">
        <v>177</v>
      </c>
      <c r="D12" s="29">
        <v>148</v>
      </c>
      <c r="E12" s="29">
        <v>163</v>
      </c>
      <c r="F12" s="29">
        <v>174</v>
      </c>
      <c r="G12" s="124">
        <v>178</v>
      </c>
      <c r="H12" s="124">
        <v>212</v>
      </c>
      <c r="I12" s="421">
        <v>216</v>
      </c>
      <c r="J12" s="421">
        <v>212</v>
      </c>
      <c r="K12" s="552">
        <v>216</v>
      </c>
      <c r="L12" s="556">
        <v>225</v>
      </c>
    </row>
    <row r="13" spans="2:12" s="73" customFormat="1" ht="15" customHeight="1" thickBot="1">
      <c r="B13" s="237"/>
      <c r="C13" s="75"/>
      <c r="D13" s="75"/>
      <c r="E13" s="161"/>
      <c r="F13" s="161"/>
      <c r="G13" s="161"/>
      <c r="H13" s="161"/>
      <c r="I13" s="282"/>
      <c r="J13" s="282"/>
      <c r="K13" s="282"/>
      <c r="L13" s="282"/>
    </row>
    <row r="14" spans="2:12" s="73" customFormat="1" ht="24.95" customHeight="1">
      <c r="B14" s="97" t="s">
        <v>56</v>
      </c>
      <c r="C14" s="87"/>
      <c r="D14" s="87"/>
      <c r="E14" s="235"/>
      <c r="F14" s="235"/>
      <c r="G14" s="235"/>
      <c r="H14" s="235"/>
      <c r="I14" s="283"/>
      <c r="J14" s="283"/>
      <c r="K14" s="283"/>
      <c r="L14" s="557"/>
    </row>
    <row r="15" spans="2:12" s="73" customFormat="1" ht="27.95" customHeight="1">
      <c r="B15" s="100" t="s">
        <v>4</v>
      </c>
      <c r="C15" s="345">
        <v>468</v>
      </c>
      <c r="D15" s="345">
        <v>449</v>
      </c>
      <c r="E15" s="178">
        <v>475</v>
      </c>
      <c r="F15" s="178">
        <v>468</v>
      </c>
      <c r="G15" s="347">
        <v>529</v>
      </c>
      <c r="H15" s="347">
        <v>710</v>
      </c>
      <c r="I15" s="419">
        <v>789</v>
      </c>
      <c r="J15" s="419">
        <v>800</v>
      </c>
      <c r="K15" s="551">
        <v>816</v>
      </c>
      <c r="L15" s="554">
        <v>851</v>
      </c>
    </row>
    <row r="16" spans="2:12" s="73" customFormat="1" ht="27.95" customHeight="1">
      <c r="B16" s="100" t="s">
        <v>5</v>
      </c>
      <c r="C16" s="74">
        <v>256</v>
      </c>
      <c r="D16" s="74">
        <v>232</v>
      </c>
      <c r="E16" s="122">
        <v>248</v>
      </c>
      <c r="F16" s="122">
        <v>243</v>
      </c>
      <c r="G16" s="120">
        <v>274</v>
      </c>
      <c r="H16" s="120">
        <v>343</v>
      </c>
      <c r="I16" s="420">
        <v>393</v>
      </c>
      <c r="J16" s="420">
        <v>389</v>
      </c>
      <c r="K16" s="461">
        <v>378</v>
      </c>
      <c r="L16" s="555">
        <v>431</v>
      </c>
    </row>
    <row r="17" spans="2:12" s="73" customFormat="1" ht="27.95" customHeight="1">
      <c r="B17" s="100" t="s">
        <v>121</v>
      </c>
      <c r="C17" s="74">
        <v>219</v>
      </c>
      <c r="D17" s="74">
        <v>194</v>
      </c>
      <c r="E17" s="122">
        <v>211</v>
      </c>
      <c r="F17" s="122">
        <v>223</v>
      </c>
      <c r="G17" s="120">
        <v>236</v>
      </c>
      <c r="H17" s="120">
        <v>296</v>
      </c>
      <c r="I17" s="420">
        <v>310</v>
      </c>
      <c r="J17" s="420">
        <v>325</v>
      </c>
      <c r="K17" s="461">
        <v>369</v>
      </c>
      <c r="L17" s="555">
        <v>378</v>
      </c>
    </row>
    <row r="18" spans="2:12" s="73" customFormat="1" ht="27.95" customHeight="1">
      <c r="B18" s="100" t="s">
        <v>122</v>
      </c>
      <c r="C18" s="74">
        <v>75</v>
      </c>
      <c r="D18" s="74">
        <v>69</v>
      </c>
      <c r="E18" s="122">
        <v>76</v>
      </c>
      <c r="F18" s="122">
        <v>99</v>
      </c>
      <c r="G18" s="120">
        <v>96</v>
      </c>
      <c r="H18" s="120">
        <v>112</v>
      </c>
      <c r="I18" s="420">
        <v>136</v>
      </c>
      <c r="J18" s="420">
        <v>130</v>
      </c>
      <c r="K18" s="461">
        <v>122</v>
      </c>
      <c r="L18" s="555">
        <v>115</v>
      </c>
    </row>
    <row r="19" spans="2:12" s="73" customFormat="1" ht="27.95" customHeight="1" thickBot="1">
      <c r="B19" s="27" t="s">
        <v>123</v>
      </c>
      <c r="C19" s="29">
        <v>44</v>
      </c>
      <c r="D19" s="126">
        <v>38</v>
      </c>
      <c r="E19" s="126">
        <v>32</v>
      </c>
      <c r="F19" s="126">
        <v>41</v>
      </c>
      <c r="G19" s="124">
        <v>38</v>
      </c>
      <c r="H19" s="124">
        <v>56</v>
      </c>
      <c r="I19" s="421">
        <v>69</v>
      </c>
      <c r="J19" s="421">
        <v>74</v>
      </c>
      <c r="K19" s="552">
        <v>72</v>
      </c>
      <c r="L19" s="556">
        <v>75</v>
      </c>
    </row>
    <row r="20" spans="2:12" s="73" customFormat="1" ht="15" customHeight="1" thickBot="1">
      <c r="B20" s="237"/>
      <c r="C20" s="75"/>
      <c r="D20" s="75"/>
      <c r="E20" s="161"/>
      <c r="F20" s="161"/>
      <c r="G20" s="161"/>
      <c r="H20" s="161"/>
      <c r="I20" s="282"/>
      <c r="J20" s="282"/>
      <c r="K20" s="282"/>
      <c r="L20" s="282"/>
    </row>
    <row r="21" spans="2:12" s="73" customFormat="1" ht="24.95" customHeight="1">
      <c r="B21" s="97" t="s">
        <v>55</v>
      </c>
      <c r="C21" s="87"/>
      <c r="D21" s="87"/>
      <c r="E21" s="235"/>
      <c r="F21" s="235"/>
      <c r="G21" s="235"/>
      <c r="H21" s="235"/>
      <c r="I21" s="283"/>
      <c r="J21" s="283"/>
      <c r="K21" s="283"/>
      <c r="L21" s="557"/>
    </row>
    <row r="22" spans="2:12" s="73" customFormat="1" ht="24.95" customHeight="1">
      <c r="B22" s="100" t="s">
        <v>6</v>
      </c>
      <c r="C22" s="345">
        <v>197</v>
      </c>
      <c r="D22" s="345">
        <v>166</v>
      </c>
      <c r="E22" s="178">
        <v>150</v>
      </c>
      <c r="F22" s="178">
        <v>143</v>
      </c>
      <c r="G22" s="347">
        <v>142</v>
      </c>
      <c r="H22" s="347">
        <v>216</v>
      </c>
      <c r="I22" s="419">
        <v>253</v>
      </c>
      <c r="J22" s="419">
        <v>293</v>
      </c>
      <c r="K22" s="551">
        <v>301</v>
      </c>
      <c r="L22" s="554">
        <v>320</v>
      </c>
    </row>
    <row r="23" spans="2:12" s="73" customFormat="1" ht="24.95" customHeight="1">
      <c r="B23" s="100" t="s">
        <v>7</v>
      </c>
      <c r="C23" s="74">
        <v>572</v>
      </c>
      <c r="D23" s="74">
        <v>525</v>
      </c>
      <c r="E23" s="176">
        <v>577</v>
      </c>
      <c r="F23" s="176">
        <v>579</v>
      </c>
      <c r="G23" s="120">
        <v>638</v>
      </c>
      <c r="H23" s="120">
        <v>775</v>
      </c>
      <c r="I23" s="420">
        <v>837</v>
      </c>
      <c r="J23" s="420">
        <v>823</v>
      </c>
      <c r="K23" s="461">
        <v>839</v>
      </c>
      <c r="L23" s="555">
        <v>909</v>
      </c>
    </row>
    <row r="24" spans="2:12" s="73" customFormat="1" ht="24.95" customHeight="1">
      <c r="B24" s="100" t="s">
        <v>8</v>
      </c>
      <c r="C24" s="74">
        <v>255</v>
      </c>
      <c r="D24" s="74">
        <v>255</v>
      </c>
      <c r="E24" s="122">
        <v>264</v>
      </c>
      <c r="F24" s="122">
        <v>305</v>
      </c>
      <c r="G24" s="310">
        <v>332</v>
      </c>
      <c r="H24" s="310">
        <v>430</v>
      </c>
      <c r="I24" s="420">
        <v>506</v>
      </c>
      <c r="J24" s="420">
        <v>504</v>
      </c>
      <c r="K24" s="461">
        <v>501</v>
      </c>
      <c r="L24" s="555">
        <v>493</v>
      </c>
    </row>
    <row r="25" spans="2:12" s="73" customFormat="1" ht="24.95" customHeight="1" thickBot="1">
      <c r="B25" s="27" t="s">
        <v>9</v>
      </c>
      <c r="C25" s="29">
        <v>38</v>
      </c>
      <c r="D25" s="29">
        <v>36</v>
      </c>
      <c r="E25" s="126">
        <v>51</v>
      </c>
      <c r="F25" s="126">
        <v>47</v>
      </c>
      <c r="G25" s="123">
        <v>61</v>
      </c>
      <c r="H25" s="123">
        <v>96</v>
      </c>
      <c r="I25" s="421">
        <v>101</v>
      </c>
      <c r="J25" s="421">
        <v>98</v>
      </c>
      <c r="K25" s="552">
        <v>116</v>
      </c>
      <c r="L25" s="556">
        <v>128</v>
      </c>
    </row>
    <row r="26" spans="2:12" s="73" customFormat="1" ht="15.75" customHeight="1">
      <c r="B26" s="3"/>
      <c r="C26" s="2"/>
      <c r="D26" s="2"/>
      <c r="E26" s="2"/>
      <c r="F26" s="2"/>
      <c r="G26" s="2"/>
      <c r="H26" s="2"/>
      <c r="I26" s="2"/>
      <c r="J26" s="2"/>
      <c r="K26" s="2"/>
      <c r="L26" s="2"/>
    </row>
    <row r="27" spans="2:12">
      <c r="C27" s="367"/>
      <c r="D27" s="367"/>
      <c r="E27" s="367"/>
      <c r="F27" s="367"/>
      <c r="G27" s="367"/>
      <c r="H27" s="367"/>
      <c r="I27" s="367"/>
      <c r="J27"/>
      <c r="K27"/>
    </row>
    <row r="28" spans="2:12">
      <c r="B28" s="12"/>
      <c r="C28" s="367"/>
      <c r="D28" s="367"/>
      <c r="E28" s="367"/>
      <c r="F28" s="367"/>
      <c r="G28" s="367"/>
      <c r="H28" s="367"/>
      <c r="I28" s="367"/>
      <c r="J28"/>
      <c r="K28"/>
    </row>
    <row r="29" spans="2:12">
      <c r="C29" s="367"/>
      <c r="D29" s="367"/>
      <c r="E29" s="367"/>
      <c r="F29" s="367"/>
      <c r="G29" s="367"/>
      <c r="H29" s="367"/>
      <c r="I29" s="367"/>
      <c r="J29"/>
      <c r="K29"/>
    </row>
    <row r="30" spans="2:12">
      <c r="C30" s="367"/>
      <c r="D30" s="367"/>
      <c r="E30" s="367"/>
      <c r="F30" s="367"/>
      <c r="G30" s="367"/>
      <c r="H30" s="367"/>
      <c r="I30" s="367"/>
      <c r="J30"/>
      <c r="K30"/>
    </row>
    <row r="31" spans="2:12">
      <c r="C31" s="367"/>
      <c r="D31" s="367"/>
      <c r="E31" s="367"/>
      <c r="F31" s="367"/>
      <c r="G31" s="367"/>
      <c r="H31" s="367"/>
      <c r="I31" s="367"/>
      <c r="J31"/>
      <c r="K31"/>
    </row>
    <row r="32" spans="2:12">
      <c r="C32" s="367"/>
      <c r="D32" s="367"/>
      <c r="E32" s="367"/>
      <c r="F32" s="367"/>
      <c r="G32" s="367"/>
      <c r="H32" s="367"/>
      <c r="I32" s="367"/>
      <c r="J32"/>
      <c r="K32"/>
    </row>
    <row r="33" spans="3:11">
      <c r="C33" s="367"/>
      <c r="D33" s="367"/>
      <c r="E33" s="367"/>
      <c r="F33" s="367"/>
      <c r="G33" s="367"/>
      <c r="H33" s="367"/>
      <c r="I33" s="367"/>
      <c r="J33"/>
      <c r="K33"/>
    </row>
    <row r="34" spans="3:11">
      <c r="C34" s="367"/>
      <c r="D34" s="367"/>
      <c r="E34" s="367"/>
      <c r="F34" s="367"/>
      <c r="G34" s="367"/>
      <c r="H34" s="367"/>
      <c r="I34" s="367"/>
      <c r="J34"/>
      <c r="K34"/>
    </row>
    <row r="35" spans="3:11">
      <c r="C35" s="367"/>
      <c r="D35" s="367"/>
      <c r="E35" s="367"/>
      <c r="F35" s="367"/>
      <c r="G35" s="367"/>
      <c r="H35" s="367"/>
      <c r="I35" s="367"/>
      <c r="J35"/>
      <c r="K35"/>
    </row>
    <row r="36" spans="3:11">
      <c r="C36" s="367"/>
      <c r="D36" s="367"/>
      <c r="E36" s="367"/>
      <c r="F36" s="367"/>
      <c r="G36" s="367"/>
      <c r="H36" s="367"/>
      <c r="I36" s="367"/>
      <c r="J36"/>
      <c r="K36"/>
    </row>
    <row r="37" spans="3:11">
      <c r="C37" s="367"/>
      <c r="D37" s="367"/>
      <c r="E37" s="367"/>
      <c r="F37" s="367"/>
      <c r="G37" s="367"/>
      <c r="H37" s="367"/>
      <c r="I37" s="367"/>
      <c r="J37"/>
      <c r="K37"/>
    </row>
    <row r="38" spans="3:11">
      <c r="C38" s="367"/>
      <c r="D38" s="367"/>
      <c r="E38" s="367"/>
      <c r="F38" s="367"/>
      <c r="G38" s="367"/>
      <c r="H38" s="367"/>
      <c r="I38" s="367"/>
      <c r="J38"/>
      <c r="K38"/>
    </row>
    <row r="39" spans="3:11">
      <c r="C39" s="367"/>
      <c r="D39" s="367"/>
      <c r="E39" s="367"/>
      <c r="F39" s="367"/>
      <c r="G39" s="367"/>
      <c r="H39" s="367"/>
      <c r="I39" s="367"/>
      <c r="J39"/>
      <c r="K39"/>
    </row>
    <row r="40" spans="3:11">
      <c r="C40" s="367"/>
      <c r="D40" s="367"/>
      <c r="E40" s="367"/>
      <c r="F40" s="367"/>
      <c r="G40" s="367"/>
      <c r="H40" s="367"/>
      <c r="I40" s="367"/>
      <c r="J40"/>
      <c r="K40"/>
    </row>
    <row r="41" spans="3:11">
      <c r="C41" s="367"/>
      <c r="D41" s="367"/>
      <c r="E41" s="367"/>
      <c r="F41" s="367"/>
      <c r="G41" s="367"/>
      <c r="H41" s="367"/>
      <c r="I41" s="367"/>
      <c r="J41"/>
      <c r="K41"/>
    </row>
    <row r="42" spans="3:11">
      <c r="C42" s="367"/>
      <c r="D42" s="367"/>
      <c r="E42" s="367"/>
      <c r="F42" s="367"/>
      <c r="G42" s="367"/>
      <c r="H42" s="367"/>
      <c r="I42" s="367"/>
      <c r="J42"/>
      <c r="K42"/>
    </row>
    <row r="43" spans="3:11">
      <c r="C43" s="367"/>
      <c r="D43" s="367"/>
      <c r="E43" s="367"/>
      <c r="F43" s="367"/>
      <c r="G43" s="367"/>
      <c r="H43" s="367"/>
      <c r="I43" s="367"/>
      <c r="J43"/>
      <c r="K43"/>
    </row>
    <row r="44" spans="3:11">
      <c r="C44" s="367"/>
      <c r="D44" s="367"/>
      <c r="E44" s="367"/>
      <c r="F44" s="367"/>
      <c r="G44" s="367"/>
      <c r="H44" s="367"/>
      <c r="I44" s="367"/>
      <c r="J44"/>
      <c r="K44"/>
    </row>
    <row r="45" spans="3:11">
      <c r="C45" s="367"/>
      <c r="D45" s="367"/>
      <c r="E45" s="367"/>
      <c r="F45" s="367"/>
      <c r="G45" s="367"/>
      <c r="H45" s="367"/>
      <c r="I45" s="367"/>
      <c r="J45"/>
      <c r="K45"/>
    </row>
    <row r="46" spans="3:11">
      <c r="C46" s="367"/>
      <c r="D46" s="367"/>
      <c r="E46" s="367"/>
      <c r="F46" s="367"/>
      <c r="G46" s="367"/>
      <c r="H46" s="367"/>
      <c r="I46" s="367"/>
      <c r="J46"/>
      <c r="K46"/>
    </row>
  </sheetData>
  <mergeCells count="1">
    <mergeCell ref="B2:L2"/>
  </mergeCells>
  <pageMargins left="0.39370078740157483" right="0.39370078740157483" top="0.98425196850393704" bottom="0.98425196850393704" header="0.51181102362204722" footer="0.51181102362204722"/>
  <pageSetup paperSize="9" scale="83" orientation="landscape" r:id="rId1"/>
  <headerFooter alignWithMargins="0">
    <oddHeader>&amp;L&amp;12Deutsches Mobilitätspanel: Statistik 2017/18&amp;R&amp;12Institut für Verkehrswesen | KIT</oddHeader>
    <oddFooter>&amp;R&amp;D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B1:T53"/>
  <sheetViews>
    <sheetView showGridLines="0" topLeftCell="A4" zoomScale="85" zoomScaleNormal="85" workbookViewId="0">
      <selection activeCell="K13" sqref="K13"/>
    </sheetView>
  </sheetViews>
  <sheetFormatPr baseColWidth="10" defaultRowHeight="12.75"/>
  <cols>
    <col min="1" max="1" width="1" style="2" customWidth="1"/>
    <col min="2" max="2" width="31.7109375" style="11" customWidth="1"/>
    <col min="3" max="12" width="10.7109375" style="2" customWidth="1"/>
    <col min="13" max="13" width="6.140625" style="2" customWidth="1"/>
    <col min="14" max="16384" width="11.42578125" style="2"/>
  </cols>
  <sheetData>
    <row r="1" spans="2:20" ht="4.5" customHeight="1" thickBot="1"/>
    <row r="2" spans="2:20" ht="22.5" customHeight="1" thickBot="1">
      <c r="B2" s="678" t="s">
        <v>154</v>
      </c>
      <c r="C2" s="679"/>
      <c r="D2" s="679"/>
      <c r="E2" s="679"/>
      <c r="F2" s="679"/>
      <c r="G2" s="679"/>
      <c r="H2" s="679"/>
      <c r="I2" s="679"/>
      <c r="J2" s="679"/>
      <c r="K2" s="679"/>
      <c r="L2" s="680"/>
    </row>
    <row r="3" spans="2:20" ht="20.100000000000001" customHeight="1" thickBot="1">
      <c r="B3" s="223"/>
      <c r="C3" s="224"/>
      <c r="D3" s="224"/>
      <c r="E3" s="224"/>
      <c r="F3" s="224"/>
      <c r="G3" s="224"/>
      <c r="H3" s="224"/>
      <c r="I3" s="224"/>
      <c r="J3" s="224"/>
      <c r="K3" s="224"/>
      <c r="L3" s="224"/>
      <c r="M3" s="224"/>
    </row>
    <row r="4" spans="2:20" ht="20.100000000000001" customHeight="1" thickBot="1">
      <c r="B4" s="577"/>
      <c r="C4" s="60">
        <v>2008</v>
      </c>
      <c r="D4" s="36">
        <v>2009</v>
      </c>
      <c r="E4" s="34">
        <v>2010</v>
      </c>
      <c r="F4" s="34">
        <v>2011</v>
      </c>
      <c r="G4" s="34">
        <v>2012</v>
      </c>
      <c r="H4" s="36">
        <v>2013</v>
      </c>
      <c r="I4" s="36">
        <v>2014</v>
      </c>
      <c r="J4" s="36">
        <v>2015</v>
      </c>
      <c r="K4" s="36">
        <v>2016</v>
      </c>
      <c r="L4" s="277">
        <v>2017</v>
      </c>
    </row>
    <row r="5" spans="2:20" ht="15" customHeight="1" thickBot="1">
      <c r="B5" s="219"/>
      <c r="C5" s="75"/>
      <c r="D5" s="75"/>
      <c r="E5" s="75"/>
      <c r="F5" s="75"/>
      <c r="G5" s="75"/>
      <c r="H5" s="75"/>
    </row>
    <row r="6" spans="2:20" ht="30" customHeight="1" thickBot="1">
      <c r="B6" s="226" t="s">
        <v>13</v>
      </c>
      <c r="C6" s="37">
        <v>40.1</v>
      </c>
      <c r="D6" s="221">
        <v>40.5</v>
      </c>
      <c r="E6" s="221">
        <v>40.638662387998345</v>
      </c>
      <c r="F6" s="221">
        <v>40.909999999999997</v>
      </c>
      <c r="G6" s="222">
        <v>41.015155369194602</v>
      </c>
      <c r="H6" s="222">
        <v>41.7</v>
      </c>
      <c r="I6" s="222">
        <v>41.61</v>
      </c>
      <c r="J6" s="222">
        <v>40.86</v>
      </c>
      <c r="K6" s="77">
        <v>41.164999999999999</v>
      </c>
      <c r="L6" s="330">
        <v>40.890999999999998</v>
      </c>
      <c r="S6" s="22"/>
      <c r="T6" s="22"/>
    </row>
    <row r="7" spans="2:20" ht="15" customHeight="1" thickBot="1">
      <c r="B7" s="220"/>
      <c r="C7" s="43"/>
      <c r="D7" s="50"/>
      <c r="E7" s="50"/>
      <c r="F7" s="50"/>
      <c r="G7" s="50"/>
      <c r="H7" s="50"/>
      <c r="I7" s="200"/>
      <c r="J7" s="200"/>
      <c r="K7" s="200"/>
      <c r="L7" s="200"/>
      <c r="S7" s="22"/>
      <c r="T7" s="22"/>
    </row>
    <row r="8" spans="2:20" ht="20.100000000000001" customHeight="1">
      <c r="B8" s="393" t="s">
        <v>57</v>
      </c>
      <c r="C8" s="181"/>
      <c r="D8" s="182"/>
      <c r="E8" s="182"/>
      <c r="F8" s="182"/>
      <c r="G8" s="182"/>
      <c r="H8" s="182"/>
      <c r="I8" s="257"/>
      <c r="J8" s="257"/>
      <c r="K8" s="257"/>
      <c r="L8" s="201"/>
      <c r="S8" s="22"/>
      <c r="T8" s="22"/>
    </row>
    <row r="9" spans="2:20" ht="20.100000000000001" customHeight="1">
      <c r="B9" s="214" t="s">
        <v>31</v>
      </c>
      <c r="C9" s="313">
        <v>45.4</v>
      </c>
      <c r="D9" s="273">
        <v>45.3</v>
      </c>
      <c r="E9" s="273">
        <v>47.810180430745312</v>
      </c>
      <c r="F9" s="273">
        <v>48.15</v>
      </c>
      <c r="G9" s="279">
        <v>46.235792514552649</v>
      </c>
      <c r="H9" s="279">
        <v>48.5</v>
      </c>
      <c r="I9" s="279">
        <v>49.027999999999999</v>
      </c>
      <c r="J9" s="258">
        <v>46.194000000000003</v>
      </c>
      <c r="K9" s="258">
        <v>46.005000000000003</v>
      </c>
      <c r="L9" s="331">
        <v>45.393999999999998</v>
      </c>
      <c r="S9" s="22"/>
      <c r="T9" s="22"/>
    </row>
    <row r="10" spans="2:20" ht="20.100000000000001" customHeight="1" thickBot="1">
      <c r="B10" s="213" t="s">
        <v>32</v>
      </c>
      <c r="C10" s="46">
        <v>35</v>
      </c>
      <c r="D10" s="52">
        <v>36</v>
      </c>
      <c r="E10" s="52">
        <v>33.911488789873275</v>
      </c>
      <c r="F10" s="52">
        <v>34.06</v>
      </c>
      <c r="G10" s="216">
        <v>36.060893736615853</v>
      </c>
      <c r="H10" s="216">
        <v>35.200000000000003</v>
      </c>
      <c r="I10" s="80">
        <v>34.610999999999997</v>
      </c>
      <c r="J10" s="80">
        <v>35.834000000000003</v>
      </c>
      <c r="K10" s="80">
        <v>36.579000000000001</v>
      </c>
      <c r="L10" s="333">
        <v>36.637</v>
      </c>
      <c r="S10" s="22"/>
      <c r="T10" s="22"/>
    </row>
    <row r="11" spans="2:20" ht="15" customHeight="1" thickBot="1">
      <c r="B11" s="93"/>
      <c r="C11" s="43"/>
      <c r="D11" s="50"/>
      <c r="E11" s="50"/>
      <c r="F11" s="50"/>
      <c r="G11" s="50"/>
      <c r="H11" s="50"/>
      <c r="I11" s="200"/>
      <c r="J11" s="200"/>
      <c r="K11" s="200"/>
      <c r="L11" s="200"/>
      <c r="S11" s="22"/>
      <c r="T11" s="22"/>
    </row>
    <row r="12" spans="2:20" ht="20.100000000000001" customHeight="1">
      <c r="B12" s="393" t="s">
        <v>59</v>
      </c>
      <c r="C12" s="211"/>
      <c r="D12" s="55"/>
      <c r="E12" s="55"/>
      <c r="F12" s="55"/>
      <c r="G12" s="55"/>
      <c r="H12" s="55"/>
      <c r="I12" s="107"/>
      <c r="J12" s="257"/>
      <c r="K12" s="257"/>
      <c r="L12" s="201"/>
      <c r="S12" s="22"/>
      <c r="T12" s="22"/>
    </row>
    <row r="13" spans="2:20" ht="20.100000000000001" customHeight="1">
      <c r="B13" s="278" t="s">
        <v>36</v>
      </c>
      <c r="C13" s="313">
        <v>56.1</v>
      </c>
      <c r="D13" s="50">
        <v>58</v>
      </c>
      <c r="E13" s="51">
        <v>55.730613592286851</v>
      </c>
      <c r="F13" s="51">
        <v>57.12</v>
      </c>
      <c r="G13" s="78">
        <v>59.047907747301814</v>
      </c>
      <c r="H13" s="78">
        <v>60.9</v>
      </c>
      <c r="I13" s="78">
        <v>59.371000000000002</v>
      </c>
      <c r="J13" s="258">
        <v>56.753999999999998</v>
      </c>
      <c r="K13" s="279">
        <v>57.737000000000002</v>
      </c>
      <c r="L13" s="331">
        <v>55.673999999999999</v>
      </c>
      <c r="S13" s="22"/>
      <c r="T13" s="22"/>
    </row>
    <row r="14" spans="2:20" ht="20.100000000000001" customHeight="1">
      <c r="B14" s="214" t="s">
        <v>37</v>
      </c>
      <c r="C14" s="41">
        <v>35.5</v>
      </c>
      <c r="D14" s="49">
        <v>38.6</v>
      </c>
      <c r="E14" s="51">
        <v>40.761316989113176</v>
      </c>
      <c r="F14" s="51">
        <v>38.29</v>
      </c>
      <c r="G14" s="78">
        <v>37.217659570742072</v>
      </c>
      <c r="H14" s="78">
        <v>39.299999999999997</v>
      </c>
      <c r="I14" s="78">
        <v>36.930999999999997</v>
      </c>
      <c r="J14" s="78">
        <v>37.734000000000002</v>
      </c>
      <c r="K14" s="78">
        <v>40.255000000000003</v>
      </c>
      <c r="L14" s="332">
        <v>39.545000000000002</v>
      </c>
      <c r="Q14"/>
      <c r="R14"/>
      <c r="S14" s="22"/>
      <c r="T14" s="22"/>
    </row>
    <row r="15" spans="2:20" ht="20.100000000000001" customHeight="1">
      <c r="B15" s="214" t="s">
        <v>22</v>
      </c>
      <c r="C15" s="41">
        <v>35.5</v>
      </c>
      <c r="D15" s="49">
        <v>32.9</v>
      </c>
      <c r="E15" s="51">
        <v>35.819733218309196</v>
      </c>
      <c r="F15" s="51">
        <v>39.270000000000003</v>
      </c>
      <c r="G15" s="78">
        <v>38.15911009584196</v>
      </c>
      <c r="H15" s="78">
        <v>31.7</v>
      </c>
      <c r="I15" s="78">
        <v>34.375</v>
      </c>
      <c r="J15" s="78">
        <v>34.540999999999997</v>
      </c>
      <c r="K15" s="78">
        <v>35.1</v>
      </c>
      <c r="L15" s="332">
        <v>35.124000000000002</v>
      </c>
      <c r="Q15"/>
      <c r="R15"/>
      <c r="S15" s="22"/>
      <c r="T15" s="22"/>
    </row>
    <row r="16" spans="2:20" ht="20.100000000000001" customHeight="1">
      <c r="B16" s="214" t="s">
        <v>23</v>
      </c>
      <c r="C16" s="41">
        <v>26.7</v>
      </c>
      <c r="D16" s="49">
        <v>27.2</v>
      </c>
      <c r="E16" s="51">
        <v>26.557363354644881</v>
      </c>
      <c r="F16" s="51">
        <v>28.68</v>
      </c>
      <c r="G16" s="78">
        <v>26.315007022300975</v>
      </c>
      <c r="H16" s="78">
        <v>27.4</v>
      </c>
      <c r="I16" s="78">
        <v>32.238999999999997</v>
      </c>
      <c r="J16" s="78">
        <v>30.556999999999999</v>
      </c>
      <c r="K16" s="78">
        <v>29.335999999999999</v>
      </c>
      <c r="L16" s="332">
        <v>26.989000000000001</v>
      </c>
      <c r="Q16"/>
      <c r="R16"/>
      <c r="S16" s="22"/>
      <c r="T16" s="22"/>
    </row>
    <row r="17" spans="2:20" ht="20.100000000000001" customHeight="1" thickBot="1">
      <c r="B17" s="213" t="s">
        <v>126</v>
      </c>
      <c r="C17" s="45">
        <v>28.9</v>
      </c>
      <c r="D17" s="52">
        <v>30.4</v>
      </c>
      <c r="E17" s="54">
        <v>28.679615846523124</v>
      </c>
      <c r="F17" s="54">
        <v>27.38</v>
      </c>
      <c r="G17" s="80">
        <v>27.339976262609976</v>
      </c>
      <c r="H17" s="80">
        <v>29.1</v>
      </c>
      <c r="I17" s="80">
        <v>29.004000000000001</v>
      </c>
      <c r="J17" s="80">
        <v>27.826000000000001</v>
      </c>
      <c r="K17" s="80">
        <v>26.600999999999999</v>
      </c>
      <c r="L17" s="333">
        <v>28.349</v>
      </c>
      <c r="Q17"/>
      <c r="R17"/>
      <c r="S17" s="22"/>
      <c r="T17" s="22"/>
    </row>
    <row r="18" spans="2:20" ht="15" customHeight="1" thickBot="1">
      <c r="B18" s="93"/>
      <c r="C18" s="43"/>
      <c r="D18" s="50"/>
      <c r="E18" s="50"/>
      <c r="F18" s="50"/>
      <c r="G18" s="50"/>
      <c r="H18" s="50"/>
      <c r="I18" s="200"/>
      <c r="J18" s="200"/>
      <c r="K18" s="200"/>
      <c r="L18" s="200"/>
      <c r="Q18"/>
      <c r="R18"/>
      <c r="S18" s="22"/>
      <c r="T18" s="22"/>
    </row>
    <row r="19" spans="2:20" ht="20.100000000000001" customHeight="1">
      <c r="B19" s="393" t="s">
        <v>69</v>
      </c>
      <c r="C19" s="211"/>
      <c r="D19" s="55"/>
      <c r="E19" s="55"/>
      <c r="F19" s="55"/>
      <c r="G19" s="55"/>
      <c r="H19" s="55"/>
      <c r="I19" s="107"/>
      <c r="J19" s="107"/>
      <c r="K19" s="257"/>
      <c r="L19" s="201"/>
      <c r="Q19"/>
      <c r="R19"/>
      <c r="S19" s="22"/>
      <c r="T19" s="22"/>
    </row>
    <row r="20" spans="2:20" ht="20.100000000000001" customHeight="1">
      <c r="B20" s="227" t="s">
        <v>16</v>
      </c>
      <c r="C20" s="42">
        <v>24.943067009477421</v>
      </c>
      <c r="D20" s="49">
        <v>27.2</v>
      </c>
      <c r="E20" s="49">
        <v>23.265858583216101</v>
      </c>
      <c r="F20" s="49">
        <v>26.73</v>
      </c>
      <c r="G20" s="215">
        <v>26.835860412791227</v>
      </c>
      <c r="H20" s="78">
        <v>27</v>
      </c>
      <c r="I20" s="78">
        <v>22.597999999999999</v>
      </c>
      <c r="J20" s="78">
        <v>24.454999999999998</v>
      </c>
      <c r="K20" s="279">
        <v>27.058</v>
      </c>
      <c r="L20" s="331">
        <v>25.047999999999998</v>
      </c>
      <c r="O20" s="417"/>
      <c r="Q20" s="417"/>
      <c r="S20" s="22"/>
      <c r="T20" s="22"/>
    </row>
    <row r="21" spans="2:20" ht="20.100000000000001" customHeight="1">
      <c r="B21" s="214" t="s">
        <v>38</v>
      </c>
      <c r="C21" s="42">
        <v>52.4</v>
      </c>
      <c r="D21" s="49">
        <v>45.4</v>
      </c>
      <c r="E21" s="49">
        <v>46.990323004748127</v>
      </c>
      <c r="F21" s="49">
        <v>48.44</v>
      </c>
      <c r="G21" s="215">
        <v>49.610142492397145</v>
      </c>
      <c r="H21" s="78">
        <v>47.1</v>
      </c>
      <c r="I21" s="78">
        <v>46.765999999999998</v>
      </c>
      <c r="J21" s="78">
        <v>47.124000000000002</v>
      </c>
      <c r="K21" s="78">
        <v>51.576999999999998</v>
      </c>
      <c r="L21" s="332">
        <v>51.814999999999998</v>
      </c>
      <c r="O21" s="417"/>
      <c r="Q21" s="417"/>
      <c r="S21" s="22"/>
    </row>
    <row r="22" spans="2:20" ht="20.100000000000001" customHeight="1">
      <c r="B22" s="214" t="s">
        <v>67</v>
      </c>
      <c r="C22" s="42">
        <v>44</v>
      </c>
      <c r="D22" s="49">
        <v>47.8</v>
      </c>
      <c r="E22" s="49">
        <v>48.494455266309934</v>
      </c>
      <c r="F22" s="49">
        <v>47.72</v>
      </c>
      <c r="G22" s="215">
        <v>47.656275402228744</v>
      </c>
      <c r="H22" s="78">
        <v>48.8</v>
      </c>
      <c r="I22" s="78">
        <v>50.08</v>
      </c>
      <c r="J22" s="78">
        <v>48.259</v>
      </c>
      <c r="K22" s="78">
        <v>48.076999999999998</v>
      </c>
      <c r="L22" s="332">
        <v>46.627000000000002</v>
      </c>
      <c r="O22" s="417"/>
      <c r="Q22" s="417"/>
      <c r="S22" s="22"/>
    </row>
    <row r="23" spans="2:20" ht="20.100000000000001" customHeight="1" thickBot="1">
      <c r="B23" s="213" t="s">
        <v>92</v>
      </c>
      <c r="C23" s="46">
        <v>29.6</v>
      </c>
      <c r="D23" s="52">
        <v>30.9</v>
      </c>
      <c r="E23" s="52">
        <v>29.577408839249077</v>
      </c>
      <c r="F23" s="52">
        <v>29.59</v>
      </c>
      <c r="G23" s="216">
        <v>29.307600326723772</v>
      </c>
      <c r="H23" s="80">
        <v>32.200000000000003</v>
      </c>
      <c r="I23" s="80">
        <v>31.869</v>
      </c>
      <c r="J23" s="80">
        <v>30.943000000000001</v>
      </c>
      <c r="K23" s="80">
        <v>28.484999999999999</v>
      </c>
      <c r="L23" s="333">
        <v>30.135000000000002</v>
      </c>
      <c r="O23" s="417"/>
      <c r="Q23" s="417"/>
      <c r="S23" s="22"/>
    </row>
    <row r="24" spans="2:20" ht="15" customHeight="1" thickBot="1">
      <c r="B24" s="93"/>
      <c r="C24" s="43"/>
      <c r="D24" s="50"/>
      <c r="E24" s="50"/>
      <c r="F24" s="50"/>
      <c r="G24" s="50"/>
      <c r="H24" s="50"/>
      <c r="I24" s="200"/>
      <c r="J24" s="200"/>
      <c r="K24" s="200"/>
      <c r="L24" s="200"/>
      <c r="O24" s="417"/>
      <c r="Q24" s="417"/>
      <c r="S24" s="22"/>
    </row>
    <row r="25" spans="2:20" ht="20.100000000000001" customHeight="1">
      <c r="B25" s="393" t="s">
        <v>64</v>
      </c>
      <c r="C25" s="211"/>
      <c r="D25" s="55"/>
      <c r="E25" s="55"/>
      <c r="F25" s="55"/>
      <c r="G25" s="55"/>
      <c r="H25" s="55"/>
      <c r="I25" s="107"/>
      <c r="J25" s="107"/>
      <c r="K25" s="257"/>
      <c r="L25" s="201"/>
      <c r="S25" s="22"/>
    </row>
    <row r="26" spans="2:20" ht="20.100000000000001" customHeight="1">
      <c r="B26" s="214" t="s">
        <v>39</v>
      </c>
      <c r="C26" s="41">
        <v>40.1</v>
      </c>
      <c r="D26" s="51">
        <v>41.5</v>
      </c>
      <c r="E26" s="51">
        <v>41.169710752084299</v>
      </c>
      <c r="F26" s="51">
        <v>41.54</v>
      </c>
      <c r="G26" s="78">
        <v>41.1880454572037</v>
      </c>
      <c r="H26" s="78">
        <v>41.8</v>
      </c>
      <c r="I26" s="78">
        <v>42.290999999999997</v>
      </c>
      <c r="J26" s="78">
        <v>41.12</v>
      </c>
      <c r="K26" s="279">
        <v>42.2</v>
      </c>
      <c r="L26" s="331">
        <v>41.573</v>
      </c>
      <c r="S26" s="22"/>
    </row>
    <row r="27" spans="2:20" ht="20.100000000000001" customHeight="1" thickBot="1">
      <c r="B27" s="213" t="s">
        <v>40</v>
      </c>
      <c r="C27" s="45">
        <v>40.200000000000003</v>
      </c>
      <c r="D27" s="54">
        <v>38.1</v>
      </c>
      <c r="E27" s="54">
        <v>39.311041477783448</v>
      </c>
      <c r="F27" s="54">
        <v>39.35</v>
      </c>
      <c r="G27" s="80">
        <v>40.582930149172363</v>
      </c>
      <c r="H27" s="80">
        <v>41.5</v>
      </c>
      <c r="I27" s="80">
        <v>39.908999999999999</v>
      </c>
      <c r="J27" s="80">
        <v>40.216000000000001</v>
      </c>
      <c r="K27" s="80">
        <v>38.579000000000001</v>
      </c>
      <c r="L27" s="333">
        <v>39.188000000000002</v>
      </c>
      <c r="S27" s="22"/>
    </row>
    <row r="28" spans="2:20" ht="15" customHeight="1" thickBot="1">
      <c r="J28" s="22"/>
      <c r="K28" s="22"/>
      <c r="L28" s="200"/>
    </row>
    <row r="29" spans="2:20" ht="20.100000000000001" customHeight="1">
      <c r="B29" s="393" t="s">
        <v>163</v>
      </c>
      <c r="C29" s="211"/>
      <c r="D29" s="55"/>
      <c r="E29" s="55"/>
      <c r="F29" s="55"/>
      <c r="G29" s="55"/>
      <c r="H29" s="55"/>
      <c r="I29" s="107"/>
      <c r="J29" s="107"/>
      <c r="K29" s="257"/>
      <c r="L29" s="201"/>
    </row>
    <row r="30" spans="2:20" ht="30" customHeight="1">
      <c r="B30" s="389" t="s">
        <v>132</v>
      </c>
      <c r="C30" s="41">
        <v>7.1027703590788072</v>
      </c>
      <c r="D30" s="51">
        <v>7.3688256214469474</v>
      </c>
      <c r="E30" s="51">
        <v>7.2073061122407198</v>
      </c>
      <c r="F30" s="51">
        <v>7.85</v>
      </c>
      <c r="G30" s="78">
        <v>7.6281563675226689</v>
      </c>
      <c r="H30" s="78">
        <v>7.84</v>
      </c>
      <c r="I30" s="78">
        <v>7.96</v>
      </c>
      <c r="J30" s="78">
        <v>8.2690000000000001</v>
      </c>
      <c r="K30" s="279">
        <v>8.0050000000000008</v>
      </c>
      <c r="L30" s="331">
        <v>7.8470000000000004</v>
      </c>
    </row>
    <row r="31" spans="2:20" ht="30" customHeight="1">
      <c r="B31" s="104" t="s">
        <v>133</v>
      </c>
      <c r="C31" s="41">
        <v>1.3445991758402427</v>
      </c>
      <c r="D31" s="51">
        <v>1.0701627696381482</v>
      </c>
      <c r="E31" s="51">
        <v>1.3690186774563466</v>
      </c>
      <c r="F31" s="51">
        <v>1.63</v>
      </c>
      <c r="G31" s="78">
        <v>1.1279435522398766</v>
      </c>
      <c r="H31" s="78">
        <v>1.19</v>
      </c>
      <c r="I31" s="78">
        <v>1.165</v>
      </c>
      <c r="J31" s="78">
        <v>1.0960000000000001</v>
      </c>
      <c r="K31" s="78">
        <v>1.2769999999999999</v>
      </c>
      <c r="L31" s="332">
        <v>1.3129999999999999</v>
      </c>
    </row>
    <row r="32" spans="2:20" ht="30" customHeight="1">
      <c r="B32" s="104" t="s">
        <v>134</v>
      </c>
      <c r="C32" s="322">
        <v>4.7077972554742464</v>
      </c>
      <c r="D32" s="323">
        <v>4.9334269306108594</v>
      </c>
      <c r="E32" s="323">
        <v>4.8889460186663776</v>
      </c>
      <c r="F32" s="323">
        <v>4.5999999999999996</v>
      </c>
      <c r="G32" s="324">
        <v>4.3085913639152729</v>
      </c>
      <c r="H32" s="324">
        <v>4.49</v>
      </c>
      <c r="I32" s="324">
        <v>4.3739999999999997</v>
      </c>
      <c r="J32" s="324">
        <v>4.3719999999999999</v>
      </c>
      <c r="K32" s="324">
        <v>3.536</v>
      </c>
      <c r="L32" s="332">
        <v>3.2930000000000001</v>
      </c>
    </row>
    <row r="33" spans="2:12" ht="30" customHeight="1">
      <c r="B33" s="104" t="s">
        <v>135</v>
      </c>
      <c r="C33" s="322">
        <v>7.7696903984239096</v>
      </c>
      <c r="D33" s="323">
        <v>7.9314405615039911</v>
      </c>
      <c r="E33" s="323">
        <v>7.2016795829040774</v>
      </c>
      <c r="F33" s="323">
        <v>7.14</v>
      </c>
      <c r="G33" s="324">
        <v>6.9114656884986401</v>
      </c>
      <c r="H33" s="324">
        <v>7.27</v>
      </c>
      <c r="I33" s="324">
        <v>6.8959999999999999</v>
      </c>
      <c r="J33" s="324">
        <v>6.91</v>
      </c>
      <c r="K33" s="324">
        <v>5.069</v>
      </c>
      <c r="L33" s="332">
        <v>5.4219999999999997</v>
      </c>
    </row>
    <row r="34" spans="2:12" ht="30" customHeight="1">
      <c r="B34" s="104" t="s">
        <v>179</v>
      </c>
      <c r="C34" s="594" t="s">
        <v>11</v>
      </c>
      <c r="D34" s="594" t="s">
        <v>11</v>
      </c>
      <c r="E34" s="594" t="s">
        <v>11</v>
      </c>
      <c r="F34" s="594" t="s">
        <v>11</v>
      </c>
      <c r="G34" s="594" t="s">
        <v>11</v>
      </c>
      <c r="H34" s="594" t="s">
        <v>11</v>
      </c>
      <c r="I34" s="594" t="s">
        <v>11</v>
      </c>
      <c r="J34" s="594" t="s">
        <v>11</v>
      </c>
      <c r="K34" s="594">
        <v>2.46</v>
      </c>
      <c r="L34" s="332">
        <v>2.3679999999999999</v>
      </c>
    </row>
    <row r="35" spans="2:12" ht="30" customHeight="1" thickBot="1">
      <c r="B35" s="232" t="s">
        <v>150</v>
      </c>
      <c r="C35" s="45">
        <v>19.050655114059943</v>
      </c>
      <c r="D35" s="54">
        <v>19.230784568603454</v>
      </c>
      <c r="E35" s="54">
        <v>19.971711996730946</v>
      </c>
      <c r="F35" s="54">
        <v>19.7</v>
      </c>
      <c r="G35" s="80">
        <v>21.038998397018219</v>
      </c>
      <c r="H35" s="80">
        <v>20.93</v>
      </c>
      <c r="I35" s="80">
        <v>21.215</v>
      </c>
      <c r="J35" s="80">
        <v>20.216000000000001</v>
      </c>
      <c r="K35" s="80">
        <v>20.818000000000001</v>
      </c>
      <c r="L35" s="333">
        <v>20.648</v>
      </c>
    </row>
    <row r="36" spans="2:12" ht="30" customHeight="1"/>
    <row r="37" spans="2:12" ht="30" customHeight="1">
      <c r="B37" s="16"/>
    </row>
    <row r="38" spans="2:12" ht="30" customHeight="1">
      <c r="F38" s="367"/>
      <c r="G38" s="367"/>
      <c r="H38" s="367"/>
      <c r="I38" s="367"/>
      <c r="J38" s="367"/>
      <c r="K38" s="367"/>
      <c r="L38" s="367"/>
    </row>
    <row r="39" spans="2:12" ht="30" customHeight="1">
      <c r="F39" s="367"/>
      <c r="G39" s="367"/>
      <c r="H39" s="367"/>
      <c r="I39" s="367"/>
      <c r="J39" s="367"/>
      <c r="K39" s="367"/>
      <c r="L39" s="367"/>
    </row>
    <row r="40" spans="2:12" ht="30" customHeight="1">
      <c r="F40" s="367"/>
      <c r="G40" s="367"/>
      <c r="H40" s="367"/>
      <c r="I40" s="367"/>
      <c r="J40" s="367"/>
      <c r="K40" s="367"/>
      <c r="L40" s="367"/>
    </row>
    <row r="41" spans="2:12" ht="30" customHeight="1">
      <c r="F41" s="367"/>
      <c r="G41" s="367"/>
      <c r="H41" s="367"/>
      <c r="I41" s="367"/>
      <c r="J41" s="367"/>
      <c r="K41" s="367"/>
      <c r="L41" s="367"/>
    </row>
    <row r="42" spans="2:12" ht="30" customHeight="1">
      <c r="F42" s="367"/>
      <c r="G42" s="367"/>
      <c r="H42" s="367"/>
      <c r="I42" s="367"/>
      <c r="J42" s="367"/>
      <c r="K42" s="367"/>
      <c r="L42" s="367"/>
    </row>
    <row r="43" spans="2:12" ht="30" customHeight="1">
      <c r="F43" s="367"/>
      <c r="G43" s="367"/>
      <c r="H43" s="367"/>
      <c r="I43" s="367"/>
      <c r="J43" s="367"/>
      <c r="K43" s="367"/>
      <c r="L43" s="367"/>
    </row>
    <row r="44" spans="2:12" ht="30" customHeight="1"/>
    <row r="45" spans="2:12" ht="30" customHeight="1"/>
    <row r="46" spans="2:12" ht="30" customHeight="1"/>
    <row r="49" spans="2:2">
      <c r="B49" s="2"/>
    </row>
    <row r="50" spans="2:2">
      <c r="B50" s="2"/>
    </row>
    <row r="51" spans="2:2">
      <c r="B51" s="2"/>
    </row>
    <row r="52" spans="2:2">
      <c r="B52" s="2"/>
    </row>
    <row r="53" spans="2:2">
      <c r="B53" s="2"/>
    </row>
  </sheetData>
  <mergeCells count="1">
    <mergeCell ref="B2:L2"/>
  </mergeCells>
  <pageMargins left="0.39370078740157483" right="0.39370078740157483" top="0.98425196850393704" bottom="0.98425196850393704" header="0.51181102362204722" footer="0.51181102362204722"/>
  <pageSetup paperSize="9" scale="64" orientation="landscape" r:id="rId1"/>
  <headerFooter alignWithMargins="0">
    <oddHeader>&amp;L&amp;12Deutsches Mobilitätspanel: Statistik 2017/18&amp;R&amp;12Institut für Verkehrswesen | KIT</oddHeader>
    <oddFooter>&amp;R
&amp;D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B1:S54"/>
  <sheetViews>
    <sheetView showGridLines="0" zoomScale="80" zoomScaleNormal="80" workbookViewId="0">
      <selection activeCell="L7" sqref="L7"/>
    </sheetView>
  </sheetViews>
  <sheetFormatPr baseColWidth="10" defaultRowHeight="12.75"/>
  <cols>
    <col min="1" max="1" width="1" style="2" customWidth="1"/>
    <col min="2" max="2" width="31.28515625" style="11" customWidth="1"/>
    <col min="3" max="12" width="10.7109375" style="2" customWidth="1"/>
    <col min="13" max="13" width="6.140625" style="2" customWidth="1"/>
    <col min="14" max="16384" width="11.42578125" style="2"/>
  </cols>
  <sheetData>
    <row r="1" spans="2:19" ht="4.5" customHeight="1" thickBot="1"/>
    <row r="2" spans="2:19" ht="22.5" customHeight="1" thickBot="1">
      <c r="B2" s="678" t="s">
        <v>155</v>
      </c>
      <c r="C2" s="679"/>
      <c r="D2" s="679"/>
      <c r="E2" s="679"/>
      <c r="F2" s="679"/>
      <c r="G2" s="679"/>
      <c r="H2" s="679"/>
      <c r="I2" s="679"/>
      <c r="J2" s="679"/>
      <c r="K2" s="679"/>
      <c r="L2" s="680"/>
    </row>
    <row r="3" spans="2:19" ht="20.100000000000001" customHeight="1" thickBot="1">
      <c r="B3" s="223"/>
      <c r="C3" s="224"/>
      <c r="D3" s="224"/>
      <c r="E3" s="224"/>
      <c r="F3" s="224"/>
      <c r="G3" s="224"/>
      <c r="H3" s="224"/>
      <c r="I3" s="224"/>
      <c r="J3" s="224"/>
      <c r="K3" s="224"/>
      <c r="L3" s="224"/>
      <c r="M3" s="224"/>
    </row>
    <row r="4" spans="2:19" s="15" customFormat="1" ht="20.100000000000001" customHeight="1" thickBot="1">
      <c r="B4" s="229"/>
      <c r="C4" s="676"/>
      <c r="D4" s="676"/>
      <c r="E4" s="676"/>
      <c r="F4" s="676"/>
      <c r="G4" s="676"/>
      <c r="H4" s="676"/>
      <c r="I4" s="676"/>
      <c r="J4" s="676"/>
      <c r="K4" s="676"/>
      <c r="L4" s="677"/>
    </row>
    <row r="5" spans="2:19" ht="20.100000000000001" customHeight="1" thickBot="1">
      <c r="B5" s="288"/>
      <c r="C5" s="60">
        <v>2008</v>
      </c>
      <c r="D5" s="36">
        <v>2009</v>
      </c>
      <c r="E5" s="34">
        <v>2010</v>
      </c>
      <c r="F5" s="34">
        <v>2011</v>
      </c>
      <c r="G5" s="34">
        <v>2012</v>
      </c>
      <c r="H5" s="36">
        <v>2013</v>
      </c>
      <c r="I5" s="36">
        <v>2014</v>
      </c>
      <c r="J5" s="36">
        <v>2015</v>
      </c>
      <c r="K5" s="36">
        <v>2016</v>
      </c>
      <c r="L5" s="277">
        <v>2017</v>
      </c>
    </row>
    <row r="6" spans="2:19" ht="15" customHeight="1" thickBot="1">
      <c r="B6" s="219"/>
      <c r="C6" s="87"/>
      <c r="D6" s="87"/>
      <c r="E6" s="87"/>
      <c r="F6" s="87"/>
      <c r="G6" s="87"/>
      <c r="H6" s="87"/>
    </row>
    <row r="7" spans="2:19" ht="30" customHeight="1" thickBot="1">
      <c r="B7" s="226" t="s">
        <v>13</v>
      </c>
      <c r="C7" s="37">
        <v>80.099999999999994</v>
      </c>
      <c r="D7" s="221">
        <v>81.3</v>
      </c>
      <c r="E7" s="221">
        <v>82.592894775308253</v>
      </c>
      <c r="F7" s="221">
        <v>82.6</v>
      </c>
      <c r="G7" s="222">
        <v>81.724317681023848</v>
      </c>
      <c r="H7" s="222">
        <v>84</v>
      </c>
      <c r="I7" s="222">
        <v>83.456000000000003</v>
      </c>
      <c r="J7" s="222">
        <v>82.384</v>
      </c>
      <c r="K7" s="77">
        <v>81.454999999999998</v>
      </c>
      <c r="L7" s="330">
        <v>82.489000000000004</v>
      </c>
    </row>
    <row r="8" spans="2:19" ht="15" customHeight="1" thickBot="1">
      <c r="B8" s="220"/>
      <c r="C8" s="47"/>
      <c r="D8" s="53"/>
      <c r="E8" s="53"/>
      <c r="F8" s="53"/>
      <c r="G8" s="53"/>
      <c r="H8" s="53"/>
      <c r="I8" s="200"/>
      <c r="J8" s="200"/>
      <c r="K8" s="200"/>
      <c r="L8" s="200"/>
    </row>
    <row r="9" spans="2:19" ht="20.100000000000001" customHeight="1">
      <c r="B9" s="393" t="s">
        <v>57</v>
      </c>
      <c r="C9" s="211"/>
      <c r="D9" s="55"/>
      <c r="E9" s="55"/>
      <c r="F9" s="55"/>
      <c r="G9" s="55"/>
      <c r="H9" s="55"/>
      <c r="I9" s="107"/>
      <c r="J9" s="107"/>
      <c r="K9" s="257"/>
      <c r="L9" s="201"/>
    </row>
    <row r="10" spans="2:19" ht="20.100000000000001" customHeight="1">
      <c r="B10" s="214" t="s">
        <v>31</v>
      </c>
      <c r="C10" s="42">
        <v>84.2</v>
      </c>
      <c r="D10" s="49">
        <v>85.6</v>
      </c>
      <c r="E10" s="49">
        <v>87.739216912559016</v>
      </c>
      <c r="F10" s="49">
        <v>87.67</v>
      </c>
      <c r="G10" s="215">
        <v>85.322679720787789</v>
      </c>
      <c r="H10" s="215">
        <v>90.2</v>
      </c>
      <c r="I10" s="279">
        <v>87.896000000000001</v>
      </c>
      <c r="J10" s="167">
        <v>85.510999999999996</v>
      </c>
      <c r="K10" s="279">
        <v>84.227999999999994</v>
      </c>
      <c r="L10" s="331">
        <v>85.83</v>
      </c>
    </row>
    <row r="11" spans="2:19" ht="20.100000000000001" customHeight="1" thickBot="1">
      <c r="B11" s="213" t="s">
        <v>32</v>
      </c>
      <c r="C11" s="46">
        <v>76.2</v>
      </c>
      <c r="D11" s="52">
        <v>77.2</v>
      </c>
      <c r="E11" s="52">
        <v>77.765436738836641</v>
      </c>
      <c r="F11" s="52">
        <v>77.790000000000006</v>
      </c>
      <c r="G11" s="216">
        <v>78.309556896589399</v>
      </c>
      <c r="H11" s="216">
        <v>78.099999999999994</v>
      </c>
      <c r="I11" s="216">
        <v>79.266999999999996</v>
      </c>
      <c r="J11" s="256">
        <v>79.435000000000002</v>
      </c>
      <c r="K11" s="216">
        <v>78.828999999999994</v>
      </c>
      <c r="L11" s="333">
        <v>79.331999999999994</v>
      </c>
    </row>
    <row r="12" spans="2:19" ht="15" customHeight="1" thickBot="1">
      <c r="B12" s="93"/>
      <c r="C12" s="47"/>
      <c r="D12" s="53"/>
      <c r="E12" s="53"/>
      <c r="F12" s="53"/>
      <c r="G12" s="53"/>
      <c r="H12" s="53"/>
      <c r="I12" s="200"/>
      <c r="J12" s="200"/>
      <c r="K12" s="200"/>
      <c r="L12" s="200"/>
    </row>
    <row r="13" spans="2:19" ht="20.100000000000001" customHeight="1">
      <c r="B13" s="393" t="s">
        <v>59</v>
      </c>
      <c r="C13" s="211"/>
      <c r="D13" s="55"/>
      <c r="E13" s="55"/>
      <c r="F13" s="55"/>
      <c r="G13" s="55"/>
      <c r="H13" s="55"/>
      <c r="I13" s="107"/>
      <c r="J13" s="107"/>
      <c r="K13" s="107"/>
      <c r="L13" s="293"/>
      <c r="Q13"/>
      <c r="R13"/>
      <c r="S13"/>
    </row>
    <row r="14" spans="2:19" ht="30" customHeight="1">
      <c r="B14" s="278" t="s">
        <v>36</v>
      </c>
      <c r="C14" s="51">
        <v>88.1</v>
      </c>
      <c r="D14" s="49">
        <v>89.5</v>
      </c>
      <c r="E14" s="51">
        <v>92.026340819633049</v>
      </c>
      <c r="F14" s="78">
        <v>90.36</v>
      </c>
      <c r="G14" s="215">
        <v>92.888866098245259</v>
      </c>
      <c r="H14" s="78">
        <v>95.6</v>
      </c>
      <c r="I14" s="78">
        <v>92.652000000000001</v>
      </c>
      <c r="J14" s="428">
        <v>91.46</v>
      </c>
      <c r="K14" s="428">
        <v>89.9</v>
      </c>
      <c r="L14" s="331">
        <v>91.573999999999998</v>
      </c>
      <c r="Q14"/>
      <c r="R14"/>
      <c r="S14"/>
    </row>
    <row r="15" spans="2:19" ht="30" customHeight="1">
      <c r="B15" s="214" t="s">
        <v>37</v>
      </c>
      <c r="C15" s="51">
        <v>76.099999999999994</v>
      </c>
      <c r="D15" s="49">
        <v>81.3</v>
      </c>
      <c r="E15" s="51">
        <v>82.034583664306439</v>
      </c>
      <c r="F15" s="78">
        <v>82.71</v>
      </c>
      <c r="G15" s="215">
        <v>80.028270068273926</v>
      </c>
      <c r="H15" s="78">
        <v>82.4</v>
      </c>
      <c r="I15" s="78">
        <v>83.4</v>
      </c>
      <c r="J15" s="428">
        <v>83.358999999999995</v>
      </c>
      <c r="K15" s="428">
        <v>82.757000000000005</v>
      </c>
      <c r="L15" s="332">
        <v>83.774000000000001</v>
      </c>
      <c r="Q15"/>
      <c r="R15"/>
      <c r="S15"/>
    </row>
    <row r="16" spans="2:19" ht="30" customHeight="1">
      <c r="B16" s="214" t="s">
        <v>22</v>
      </c>
      <c r="C16" s="51">
        <v>77.599999999999994</v>
      </c>
      <c r="D16" s="49">
        <v>74.3</v>
      </c>
      <c r="E16" s="51">
        <v>77.785339673760333</v>
      </c>
      <c r="F16" s="78">
        <v>81.34</v>
      </c>
      <c r="G16" s="215">
        <v>77.587037275372126</v>
      </c>
      <c r="H16" s="78">
        <v>79</v>
      </c>
      <c r="I16" s="78">
        <v>79.313000000000002</v>
      </c>
      <c r="J16" s="428">
        <v>77.394000000000005</v>
      </c>
      <c r="K16" s="428">
        <v>78.313000000000002</v>
      </c>
      <c r="L16" s="332">
        <v>76.007000000000005</v>
      </c>
      <c r="Q16"/>
      <c r="R16"/>
      <c r="S16"/>
    </row>
    <row r="17" spans="2:19" ht="30" customHeight="1">
      <c r="B17" s="214" t="s">
        <v>23</v>
      </c>
      <c r="C17" s="51">
        <v>68.3</v>
      </c>
      <c r="D17" s="49">
        <v>68</v>
      </c>
      <c r="E17" s="51">
        <v>67.161898976089361</v>
      </c>
      <c r="F17" s="78">
        <v>73.02</v>
      </c>
      <c r="G17" s="215">
        <v>68.268325224956612</v>
      </c>
      <c r="H17" s="78">
        <v>69.3</v>
      </c>
      <c r="I17" s="78">
        <v>74.489999999999995</v>
      </c>
      <c r="J17" s="428">
        <v>66.971000000000004</v>
      </c>
      <c r="K17" s="428">
        <v>71.248000000000005</v>
      </c>
      <c r="L17" s="332">
        <v>65.771000000000001</v>
      </c>
      <c r="Q17"/>
      <c r="R17"/>
      <c r="S17"/>
    </row>
    <row r="18" spans="2:19" ht="30" customHeight="1" thickBot="1">
      <c r="B18" s="213" t="s">
        <v>126</v>
      </c>
      <c r="C18" s="54">
        <v>76.599999999999994</v>
      </c>
      <c r="D18" s="52">
        <v>80.3</v>
      </c>
      <c r="E18" s="54">
        <v>78.326444340678918</v>
      </c>
      <c r="F18" s="80">
        <v>76.319999999999993</v>
      </c>
      <c r="G18" s="216">
        <v>75.390839668260554</v>
      </c>
      <c r="H18" s="80">
        <v>77</v>
      </c>
      <c r="I18" s="80">
        <v>76.66</v>
      </c>
      <c r="J18" s="429">
        <v>76.668000000000006</v>
      </c>
      <c r="K18" s="429">
        <v>74.174000000000007</v>
      </c>
      <c r="L18" s="333">
        <v>77.334000000000003</v>
      </c>
      <c r="Q18"/>
      <c r="R18"/>
      <c r="S18"/>
    </row>
    <row r="19" spans="2:19" ht="15" customHeight="1" thickBot="1">
      <c r="B19" s="220"/>
      <c r="C19" s="47"/>
      <c r="D19" s="53"/>
      <c r="E19" s="53"/>
      <c r="F19" s="53"/>
      <c r="G19" s="53"/>
      <c r="H19" s="53"/>
      <c r="I19" s="200"/>
      <c r="J19" s="200"/>
      <c r="K19" s="200"/>
      <c r="L19" s="200"/>
      <c r="Q19"/>
      <c r="R19"/>
      <c r="S19"/>
    </row>
    <row r="20" spans="2:19" ht="20.100000000000001" customHeight="1">
      <c r="B20" s="393" t="s">
        <v>69</v>
      </c>
      <c r="C20" s="211"/>
      <c r="D20" s="55"/>
      <c r="E20" s="55"/>
      <c r="F20" s="55"/>
      <c r="G20" s="55"/>
      <c r="H20" s="55"/>
      <c r="I20" s="107"/>
      <c r="J20" s="107"/>
      <c r="K20" s="257"/>
      <c r="L20" s="201"/>
      <c r="Q20"/>
      <c r="R20"/>
      <c r="S20"/>
    </row>
    <row r="21" spans="2:19" ht="20.100000000000001" customHeight="1">
      <c r="B21" s="227" t="s">
        <v>16</v>
      </c>
      <c r="C21" s="313">
        <v>70</v>
      </c>
      <c r="D21" s="49">
        <v>67.099999999999994</v>
      </c>
      <c r="E21" s="49">
        <v>66.111635232040001</v>
      </c>
      <c r="F21" s="49">
        <v>69.41</v>
      </c>
      <c r="G21" s="215">
        <v>69.171131752000491</v>
      </c>
      <c r="H21" s="215">
        <v>71.5</v>
      </c>
      <c r="I21" s="279">
        <v>68.731999999999999</v>
      </c>
      <c r="J21" s="279">
        <v>67.826999999999998</v>
      </c>
      <c r="K21" s="258">
        <v>70.790000000000006</v>
      </c>
      <c r="L21" s="331">
        <v>69.040000000000006</v>
      </c>
      <c r="Q21"/>
      <c r="R21"/>
      <c r="S21"/>
    </row>
    <row r="22" spans="2:19" ht="20.100000000000001" customHeight="1">
      <c r="B22" s="214" t="s">
        <v>38</v>
      </c>
      <c r="C22" s="42">
        <v>89.2</v>
      </c>
      <c r="D22" s="49">
        <v>83.3</v>
      </c>
      <c r="E22" s="49">
        <v>85.563420899375586</v>
      </c>
      <c r="F22" s="49">
        <v>87.35</v>
      </c>
      <c r="G22" s="215">
        <v>86.814692845911225</v>
      </c>
      <c r="H22" s="215">
        <v>88.4</v>
      </c>
      <c r="I22" s="215">
        <v>89.436000000000007</v>
      </c>
      <c r="J22" s="215">
        <v>88.242999999999995</v>
      </c>
      <c r="K22" s="167">
        <v>88.73</v>
      </c>
      <c r="L22" s="332">
        <v>89.343999999999994</v>
      </c>
      <c r="Q22"/>
      <c r="R22"/>
      <c r="S22"/>
    </row>
    <row r="23" spans="2:19" ht="20.100000000000001" customHeight="1">
      <c r="B23" s="214" t="s">
        <v>67</v>
      </c>
      <c r="C23" s="42">
        <v>79.8</v>
      </c>
      <c r="D23" s="49">
        <v>84.7</v>
      </c>
      <c r="E23" s="49">
        <v>86.8834072489813</v>
      </c>
      <c r="F23" s="49">
        <v>86</v>
      </c>
      <c r="G23" s="215">
        <v>85.447460748695818</v>
      </c>
      <c r="H23" s="215">
        <v>87.6</v>
      </c>
      <c r="I23" s="215">
        <v>86.08</v>
      </c>
      <c r="J23" s="215">
        <v>84.841999999999999</v>
      </c>
      <c r="K23" s="167">
        <v>84.129000000000005</v>
      </c>
      <c r="L23" s="332">
        <v>85.334999999999994</v>
      </c>
      <c r="Q23"/>
      <c r="R23"/>
      <c r="S23"/>
    </row>
    <row r="24" spans="2:19" ht="20.100000000000001" customHeight="1" thickBot="1">
      <c r="B24" s="213" t="s">
        <v>92</v>
      </c>
      <c r="C24" s="46">
        <v>76.599999999999994</v>
      </c>
      <c r="D24" s="52">
        <v>79.400000000000006</v>
      </c>
      <c r="E24" s="52">
        <v>79.011689952179609</v>
      </c>
      <c r="F24" s="52">
        <v>77.98</v>
      </c>
      <c r="G24" s="216">
        <v>76.296271053679973</v>
      </c>
      <c r="H24" s="216">
        <v>79.400000000000006</v>
      </c>
      <c r="I24" s="216">
        <v>79.694000000000003</v>
      </c>
      <c r="J24" s="216">
        <v>78.858999999999995</v>
      </c>
      <c r="K24" s="256">
        <v>75.611000000000004</v>
      </c>
      <c r="L24" s="333">
        <v>77.626999999999995</v>
      </c>
      <c r="Q24"/>
      <c r="R24"/>
      <c r="S24"/>
    </row>
    <row r="25" spans="2:19" ht="15" customHeight="1" thickBot="1">
      <c r="B25" s="93"/>
      <c r="C25" s="47"/>
      <c r="D25" s="53"/>
      <c r="E25" s="53"/>
      <c r="F25" s="53"/>
      <c r="G25" s="53"/>
      <c r="H25" s="53"/>
      <c r="I25" s="200"/>
      <c r="J25" s="200"/>
      <c r="K25" s="200"/>
      <c r="L25" s="200"/>
      <c r="Q25"/>
      <c r="R25"/>
      <c r="S25"/>
    </row>
    <row r="26" spans="2:19" ht="20.100000000000001" customHeight="1">
      <c r="B26" s="393" t="s">
        <v>64</v>
      </c>
      <c r="C26" s="211"/>
      <c r="D26" s="55"/>
      <c r="E26" s="55"/>
      <c r="F26" s="55"/>
      <c r="G26" s="55"/>
      <c r="H26" s="55"/>
      <c r="I26" s="107"/>
      <c r="J26" s="107"/>
      <c r="K26" s="257"/>
      <c r="L26" s="201"/>
      <c r="Q26"/>
      <c r="R26"/>
      <c r="S26"/>
    </row>
    <row r="27" spans="2:19" ht="20.100000000000001" customHeight="1">
      <c r="B27" s="214" t="s">
        <v>39</v>
      </c>
      <c r="C27" s="42">
        <v>82.2</v>
      </c>
      <c r="D27" s="49">
        <v>83.9</v>
      </c>
      <c r="E27" s="49">
        <v>85.626490352040349</v>
      </c>
      <c r="F27" s="49">
        <v>84.23</v>
      </c>
      <c r="G27" s="215">
        <v>83.680753621982134</v>
      </c>
      <c r="H27" s="215">
        <v>85.8</v>
      </c>
      <c r="I27" s="78">
        <v>86.394000000000005</v>
      </c>
      <c r="J27" s="78">
        <v>84.555999999999997</v>
      </c>
      <c r="K27" s="258">
        <v>85.353999999999999</v>
      </c>
      <c r="L27" s="331">
        <v>85.066000000000003</v>
      </c>
      <c r="Q27"/>
      <c r="R27"/>
      <c r="S27"/>
    </row>
    <row r="28" spans="2:19" ht="20.100000000000001" customHeight="1" thickBot="1">
      <c r="B28" s="213" t="s">
        <v>40</v>
      </c>
      <c r="C28" s="46">
        <v>74.8</v>
      </c>
      <c r="D28" s="52">
        <v>74.7</v>
      </c>
      <c r="E28" s="52">
        <v>75.008905833478138</v>
      </c>
      <c r="F28" s="52">
        <v>78.510000000000005</v>
      </c>
      <c r="G28" s="216">
        <v>76.833227828628551</v>
      </c>
      <c r="H28" s="216">
        <v>79.599999999999994</v>
      </c>
      <c r="I28" s="80">
        <v>76.113</v>
      </c>
      <c r="J28" s="80">
        <v>76.953000000000003</v>
      </c>
      <c r="K28" s="80">
        <v>71.707999999999998</v>
      </c>
      <c r="L28" s="333">
        <v>76.043999999999997</v>
      </c>
      <c r="Q28"/>
      <c r="R28"/>
      <c r="S28"/>
    </row>
    <row r="29" spans="2:19" ht="15" customHeight="1" thickBot="1">
      <c r="J29" s="22"/>
      <c r="K29" s="22"/>
      <c r="L29" s="200"/>
    </row>
    <row r="30" spans="2:19" ht="20.100000000000001" customHeight="1">
      <c r="B30" s="393" t="s">
        <v>163</v>
      </c>
      <c r="C30" s="211"/>
      <c r="D30" s="55"/>
      <c r="E30" s="55"/>
      <c r="F30" s="55"/>
      <c r="G30" s="55"/>
      <c r="H30" s="55"/>
      <c r="I30" s="107"/>
      <c r="J30" s="107"/>
      <c r="K30" s="257"/>
      <c r="L30" s="201"/>
    </row>
    <row r="31" spans="2:19" ht="30" customHeight="1">
      <c r="B31" s="389" t="s">
        <v>132</v>
      </c>
      <c r="C31" s="42">
        <v>11.015294262052096</v>
      </c>
      <c r="D31" s="49">
        <v>10.990409602479243</v>
      </c>
      <c r="E31" s="49">
        <v>11.124047790620573</v>
      </c>
      <c r="F31" s="49">
        <v>11</v>
      </c>
      <c r="G31" s="215">
        <v>11.516479928471785</v>
      </c>
      <c r="H31" s="215">
        <v>11.869</v>
      </c>
      <c r="I31" s="78">
        <v>12.286</v>
      </c>
      <c r="J31" s="78">
        <v>12.367000000000001</v>
      </c>
      <c r="K31" s="258">
        <v>12.211</v>
      </c>
      <c r="L31" s="331">
        <v>12.23</v>
      </c>
    </row>
    <row r="32" spans="2:19" ht="30" customHeight="1">
      <c r="B32" s="104" t="s">
        <v>133</v>
      </c>
      <c r="C32" s="42">
        <v>3.2692006752020362</v>
      </c>
      <c r="D32" s="49">
        <v>2.8537683090963726</v>
      </c>
      <c r="E32" s="49">
        <v>3.1341435396984578</v>
      </c>
      <c r="F32" s="49">
        <v>3.6</v>
      </c>
      <c r="G32" s="215">
        <v>2.9496848268155129</v>
      </c>
      <c r="H32" s="215">
        <v>3.3610000000000002</v>
      </c>
      <c r="I32" s="78">
        <v>3.0579999999999998</v>
      </c>
      <c r="J32" s="78">
        <v>2.863</v>
      </c>
      <c r="K32" s="78">
        <v>3.0289999999999999</v>
      </c>
      <c r="L32" s="332">
        <v>3.1</v>
      </c>
    </row>
    <row r="33" spans="2:12" ht="30" customHeight="1">
      <c r="B33" s="104" t="s">
        <v>134</v>
      </c>
      <c r="C33" s="321">
        <v>11.500316093697172</v>
      </c>
      <c r="D33" s="325">
        <v>12.257077650960506</v>
      </c>
      <c r="E33" s="325">
        <v>11.779785560587589</v>
      </c>
      <c r="F33" s="325">
        <v>11.4</v>
      </c>
      <c r="G33" s="326">
        <v>10.880168059119169</v>
      </c>
      <c r="H33" s="326">
        <v>11.254</v>
      </c>
      <c r="I33" s="324">
        <v>11.135999999999999</v>
      </c>
      <c r="J33" s="324">
        <v>11.106999999999999</v>
      </c>
      <c r="K33" s="324">
        <v>8.9710000000000001</v>
      </c>
      <c r="L33" s="332">
        <v>8.5489999999999995</v>
      </c>
    </row>
    <row r="34" spans="2:12" ht="30" customHeight="1">
      <c r="B34" s="104" t="s">
        <v>135</v>
      </c>
      <c r="C34" s="321">
        <v>17.3089806847217</v>
      </c>
      <c r="D34" s="325">
        <v>17.276664433983314</v>
      </c>
      <c r="E34" s="325">
        <v>16.578037662059391</v>
      </c>
      <c r="F34" s="325">
        <v>15.4</v>
      </c>
      <c r="G34" s="326">
        <v>15.194110583355261</v>
      </c>
      <c r="H34" s="326">
        <v>16.253</v>
      </c>
      <c r="I34" s="324">
        <v>14.199</v>
      </c>
      <c r="J34" s="324">
        <v>14.492000000000001</v>
      </c>
      <c r="K34" s="324">
        <v>11.382</v>
      </c>
      <c r="L34" s="332">
        <v>10.824999999999999</v>
      </c>
    </row>
    <row r="35" spans="2:12" ht="30" customHeight="1">
      <c r="B35" s="104" t="s">
        <v>179</v>
      </c>
      <c r="C35" s="594" t="s">
        <v>11</v>
      </c>
      <c r="D35" s="594" t="s">
        <v>11</v>
      </c>
      <c r="E35" s="594" t="s">
        <v>11</v>
      </c>
      <c r="F35" s="594" t="s">
        <v>11</v>
      </c>
      <c r="G35" s="594" t="s">
        <v>11</v>
      </c>
      <c r="H35" s="594" t="s">
        <v>11</v>
      </c>
      <c r="I35" s="594" t="s">
        <v>11</v>
      </c>
      <c r="J35" s="594" t="s">
        <v>11</v>
      </c>
      <c r="K35" s="594">
        <v>5.23</v>
      </c>
      <c r="L35" s="332">
        <v>5.1749999999999998</v>
      </c>
    </row>
    <row r="36" spans="2:12" ht="30" customHeight="1" thickBot="1">
      <c r="B36" s="232" t="s">
        <v>137</v>
      </c>
      <c r="C36" s="46">
        <v>36.916546194276044</v>
      </c>
      <c r="D36" s="52">
        <v>37.899283130184273</v>
      </c>
      <c r="E36" s="52">
        <v>39.976880222342544</v>
      </c>
      <c r="F36" s="52">
        <v>41.2</v>
      </c>
      <c r="G36" s="216">
        <v>41.183874283262178</v>
      </c>
      <c r="H36" s="216">
        <v>41.26</v>
      </c>
      <c r="I36" s="80">
        <v>42.777999999999999</v>
      </c>
      <c r="J36" s="80">
        <v>41.554000000000002</v>
      </c>
      <c r="K36" s="80">
        <v>40.633000000000003</v>
      </c>
      <c r="L36" s="333">
        <v>42.61</v>
      </c>
    </row>
    <row r="37" spans="2:12" ht="30" customHeight="1"/>
    <row r="38" spans="2:12" ht="30" customHeight="1">
      <c r="B38" s="16"/>
    </row>
    <row r="39" spans="2:12" ht="30" customHeight="1">
      <c r="C39"/>
      <c r="E39" s="388"/>
      <c r="F39" s="367"/>
      <c r="G39" s="367"/>
      <c r="H39" s="367"/>
      <c r="I39" s="367"/>
      <c r="J39" s="367"/>
      <c r="K39" s="367"/>
    </row>
    <row r="40" spans="2:12" ht="30" customHeight="1">
      <c r="C40"/>
      <c r="E40"/>
      <c r="F40"/>
      <c r="G40" s="367"/>
      <c r="H40" s="367"/>
      <c r="I40" s="367"/>
      <c r="J40" s="367"/>
      <c r="K40" s="367"/>
    </row>
    <row r="41" spans="2:12" ht="30" customHeight="1">
      <c r="C41"/>
      <c r="E41" s="367"/>
      <c r="F41" s="367"/>
      <c r="G41" s="367"/>
      <c r="H41" s="367"/>
      <c r="I41" s="367"/>
      <c r="J41" s="367"/>
      <c r="K41" s="367"/>
    </row>
    <row r="42" spans="2:12" ht="30" customHeight="1">
      <c r="F42" s="367"/>
      <c r="G42" s="367"/>
      <c r="H42" s="367"/>
      <c r="I42" s="367"/>
      <c r="J42" s="367"/>
      <c r="K42" s="367"/>
      <c r="L42" s="367"/>
    </row>
    <row r="43" spans="2:12" ht="30" customHeight="1">
      <c r="F43" s="367"/>
      <c r="G43" s="367"/>
      <c r="H43" s="367"/>
      <c r="I43" s="367"/>
      <c r="J43" s="367"/>
      <c r="K43" s="367"/>
      <c r="L43" s="367"/>
    </row>
    <row r="44" spans="2:12" ht="30" customHeight="1">
      <c r="F44" s="367"/>
      <c r="G44" s="367"/>
      <c r="H44" s="367"/>
      <c r="I44" s="367"/>
      <c r="J44" s="367"/>
      <c r="K44" s="367"/>
      <c r="L44" s="367"/>
    </row>
    <row r="45" spans="2:12" ht="30" customHeight="1"/>
    <row r="46" spans="2:12" ht="30" customHeight="1"/>
    <row r="47" spans="2:12" ht="30" customHeight="1"/>
    <row r="50" spans="2:2">
      <c r="B50" s="2"/>
    </row>
    <row r="51" spans="2:2">
      <c r="B51" s="2"/>
    </row>
    <row r="52" spans="2:2">
      <c r="B52" s="2"/>
    </row>
    <row r="53" spans="2:2">
      <c r="B53" s="2"/>
    </row>
    <row r="54" spans="2:2">
      <c r="B54" s="2"/>
    </row>
  </sheetData>
  <mergeCells count="2">
    <mergeCell ref="C4:L4"/>
    <mergeCell ref="B2:L2"/>
  </mergeCells>
  <phoneticPr fontId="0" type="noConversion"/>
  <pageMargins left="0.39370078740157483" right="0.39370078740157483" top="0.98425196850393704" bottom="0.98425196850393704" header="0.51181102362204722" footer="0.51181102362204722"/>
  <pageSetup paperSize="9" scale="56" orientation="landscape" r:id="rId1"/>
  <headerFooter alignWithMargins="0">
    <oddHeader>&amp;L&amp;12Deutsches Mobilitätspanel: Statistik 2017/18&amp;R&amp;12Institut für Verkehrswesen | KIT</oddHeader>
    <oddFooter xml:space="preserve">&amp;R&amp;D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8"/>
  <sheetViews>
    <sheetView showGridLines="0" zoomScaleNormal="100" workbookViewId="0">
      <selection activeCell="Q21" sqref="Q21"/>
    </sheetView>
  </sheetViews>
  <sheetFormatPr baseColWidth="10" defaultRowHeight="12.75"/>
  <cols>
    <col min="1" max="1" width="44.140625" customWidth="1"/>
    <col min="2" max="2" width="8.85546875" customWidth="1"/>
    <col min="3" max="12" width="8.5703125" customWidth="1"/>
  </cols>
  <sheetData>
    <row r="1" spans="1:19" ht="5.25" customHeight="1" thickBot="1"/>
    <row r="2" spans="1:19" s="73" customFormat="1" ht="30" customHeight="1" thickBot="1">
      <c r="A2" s="673" t="s">
        <v>196</v>
      </c>
      <c r="B2" s="674"/>
      <c r="C2" s="674"/>
      <c r="D2" s="674"/>
      <c r="E2" s="674"/>
      <c r="F2" s="674"/>
      <c r="G2" s="674"/>
      <c r="H2" s="674"/>
      <c r="I2" s="674"/>
      <c r="J2" s="674"/>
      <c r="K2" s="674"/>
      <c r="L2" s="675"/>
    </row>
    <row r="3" spans="1:19" ht="13.5" customHeight="1" thickBot="1">
      <c r="A3" s="94"/>
      <c r="B3" s="94"/>
      <c r="C3" s="681"/>
      <c r="D3" s="681"/>
      <c r="E3" s="672"/>
      <c r="F3" s="672"/>
      <c r="G3" s="672"/>
      <c r="H3" s="73"/>
      <c r="I3" s="73"/>
      <c r="J3" s="73"/>
      <c r="K3" s="73"/>
      <c r="L3" s="73"/>
    </row>
    <row r="4" spans="1:19" ht="22.5" customHeight="1" thickBot="1">
      <c r="A4" s="191" t="s">
        <v>195</v>
      </c>
      <c r="B4" s="643"/>
      <c r="C4" s="626">
        <v>2016</v>
      </c>
      <c r="D4" s="652">
        <v>2017</v>
      </c>
      <c r="E4" s="626"/>
      <c r="F4" s="643"/>
      <c r="G4" s="626"/>
      <c r="H4" s="643"/>
      <c r="I4" s="626"/>
      <c r="J4" s="643"/>
      <c r="K4" s="626"/>
      <c r="L4" s="471"/>
      <c r="M4" s="161"/>
      <c r="R4" s="645"/>
    </row>
    <row r="5" spans="1:19" ht="13.5" customHeight="1" thickBot="1">
      <c r="A5" s="71"/>
      <c r="B5" s="71"/>
      <c r="C5" s="268"/>
      <c r="D5" s="268"/>
      <c r="E5" s="268"/>
      <c r="F5" s="71"/>
      <c r="G5" s="268"/>
      <c r="H5" s="71"/>
      <c r="I5" s="268"/>
      <c r="J5" s="71"/>
      <c r="K5" s="268"/>
      <c r="L5" s="268"/>
      <c r="M5" s="642"/>
    </row>
    <row r="6" spans="1:19" ht="20.100000000000001" customHeight="1">
      <c r="A6" s="101" t="s">
        <v>183</v>
      </c>
      <c r="B6" s="627"/>
      <c r="C6" s="102"/>
      <c r="D6" s="55"/>
      <c r="E6" s="102"/>
      <c r="F6" s="627"/>
      <c r="G6" s="102"/>
      <c r="H6" s="627"/>
      <c r="I6" s="102"/>
      <c r="J6" s="627"/>
      <c r="K6" s="102"/>
      <c r="L6" s="267"/>
      <c r="M6" s="642"/>
    </row>
    <row r="7" spans="1:19" ht="20.100000000000001" customHeight="1">
      <c r="A7" s="570" t="s">
        <v>184</v>
      </c>
      <c r="B7" s="628" t="s">
        <v>185</v>
      </c>
      <c r="C7" s="629">
        <v>90.3</v>
      </c>
      <c r="D7" s="646">
        <v>90.8</v>
      </c>
      <c r="E7" s="649"/>
      <c r="F7" s="628"/>
      <c r="G7" s="649"/>
      <c r="H7" s="628"/>
      <c r="I7" s="649"/>
      <c r="J7" s="628"/>
      <c r="K7" s="629"/>
      <c r="L7" s="563"/>
      <c r="M7" s="642"/>
    </row>
    <row r="8" spans="1:19" ht="20.100000000000001" customHeight="1">
      <c r="A8" s="630" t="s">
        <v>194</v>
      </c>
      <c r="B8" s="631" t="s">
        <v>44</v>
      </c>
      <c r="C8" s="632">
        <v>3.2040000000000002</v>
      </c>
      <c r="D8" s="647">
        <v>3.18</v>
      </c>
      <c r="E8" s="650"/>
      <c r="F8" s="631"/>
      <c r="G8" s="650"/>
      <c r="H8" s="631"/>
      <c r="I8" s="650"/>
      <c r="J8" s="631"/>
      <c r="K8" s="632"/>
      <c r="L8" s="633"/>
      <c r="M8" s="642"/>
      <c r="N8" s="634"/>
      <c r="O8" s="634"/>
    </row>
    <row r="9" spans="1:19" ht="20.100000000000001" customHeight="1">
      <c r="A9" s="567" t="s">
        <v>186</v>
      </c>
      <c r="B9" s="631" t="s">
        <v>49</v>
      </c>
      <c r="C9" s="50">
        <v>37.7781983</v>
      </c>
      <c r="D9" s="51">
        <v>33.092222999999997</v>
      </c>
      <c r="E9" s="49"/>
      <c r="F9" s="631"/>
      <c r="G9" s="49"/>
      <c r="H9" s="631"/>
      <c r="I9" s="49"/>
      <c r="J9" s="631"/>
      <c r="K9" s="50"/>
      <c r="L9" s="565"/>
      <c r="M9" s="642"/>
      <c r="N9" s="634"/>
      <c r="O9" s="634"/>
    </row>
    <row r="10" spans="1:19" ht="20.100000000000001" customHeight="1">
      <c r="A10" s="567" t="s">
        <v>187</v>
      </c>
      <c r="B10" s="631" t="s">
        <v>211</v>
      </c>
      <c r="C10" s="50">
        <v>87.584999999999994</v>
      </c>
      <c r="D10" s="51">
        <v>85.638000000000005</v>
      </c>
      <c r="E10" s="49"/>
      <c r="F10" s="631"/>
      <c r="G10" s="49"/>
      <c r="H10" s="631"/>
      <c r="I10" s="49"/>
      <c r="J10" s="631"/>
      <c r="K10" s="50"/>
      <c r="L10" s="565"/>
      <c r="M10" s="642"/>
      <c r="N10" s="634"/>
      <c r="O10" s="634"/>
    </row>
    <row r="11" spans="1:19" ht="20.100000000000001" customHeight="1" thickBot="1">
      <c r="A11" s="569" t="s">
        <v>188</v>
      </c>
      <c r="B11" s="635" t="s">
        <v>49</v>
      </c>
      <c r="C11" s="636">
        <f>C9/C8</f>
        <v>11.790948283395755</v>
      </c>
      <c r="D11" s="636">
        <f>D9/D8</f>
        <v>10.406359433962262</v>
      </c>
      <c r="E11" s="651"/>
      <c r="F11" s="635"/>
      <c r="G11" s="651"/>
      <c r="H11" s="635"/>
      <c r="I11" s="651"/>
      <c r="J11" s="635"/>
      <c r="K11" s="636"/>
      <c r="L11" s="637"/>
      <c r="M11" s="642"/>
      <c r="N11" s="634"/>
      <c r="O11" s="634"/>
    </row>
    <row r="12" spans="1:19" ht="13.5" customHeight="1" thickBot="1">
      <c r="A12" s="71"/>
      <c r="B12" s="70"/>
      <c r="C12" s="644"/>
      <c r="D12" s="620"/>
      <c r="E12" s="644"/>
      <c r="F12" s="70"/>
      <c r="G12" s="644"/>
      <c r="H12" s="70"/>
      <c r="I12" s="644"/>
      <c r="J12" s="70"/>
      <c r="K12" s="644"/>
      <c r="L12" s="620"/>
      <c r="M12" s="642"/>
      <c r="N12" s="634"/>
      <c r="O12" s="634"/>
    </row>
    <row r="13" spans="1:19" ht="20.100000000000001" customHeight="1">
      <c r="A13" s="101" t="s">
        <v>189</v>
      </c>
      <c r="B13" s="627"/>
      <c r="C13" s="65"/>
      <c r="D13" s="653"/>
      <c r="E13" s="65"/>
      <c r="F13" s="627"/>
      <c r="G13" s="65"/>
      <c r="H13" s="627"/>
      <c r="I13" s="65"/>
      <c r="J13" s="627"/>
      <c r="K13" s="65"/>
      <c r="L13" s="638"/>
      <c r="M13" s="642"/>
      <c r="N13" s="634"/>
      <c r="O13" s="634"/>
      <c r="S13" s="645"/>
    </row>
    <row r="14" spans="1:19" ht="20.100000000000001" customHeight="1">
      <c r="A14" s="570" t="s">
        <v>184</v>
      </c>
      <c r="B14" s="628" t="s">
        <v>185</v>
      </c>
      <c r="C14" s="629">
        <v>92.2</v>
      </c>
      <c r="D14" s="646">
        <v>93.4</v>
      </c>
      <c r="E14" s="649"/>
      <c r="F14" s="628"/>
      <c r="G14" s="649"/>
      <c r="H14" s="628"/>
      <c r="I14" s="649"/>
      <c r="J14" s="628"/>
      <c r="K14" s="629"/>
      <c r="L14" s="563"/>
      <c r="M14" s="642"/>
      <c r="N14" s="634"/>
      <c r="O14" s="634"/>
    </row>
    <row r="15" spans="1:19" ht="20.100000000000001" customHeight="1">
      <c r="A15" s="630" t="s">
        <v>194</v>
      </c>
      <c r="B15" s="631" t="s">
        <v>44</v>
      </c>
      <c r="C15" s="632">
        <v>3.528</v>
      </c>
      <c r="D15" s="647">
        <v>3.3580000000000001</v>
      </c>
      <c r="E15" s="650"/>
      <c r="F15" s="631"/>
      <c r="G15" s="650"/>
      <c r="H15" s="631"/>
      <c r="I15" s="650"/>
      <c r="J15" s="631"/>
      <c r="K15" s="632"/>
      <c r="L15" s="633"/>
      <c r="M15" s="642"/>
      <c r="N15" s="634"/>
      <c r="O15" s="634"/>
    </row>
    <row r="16" spans="1:19" ht="20.100000000000001" customHeight="1">
      <c r="A16" s="567" t="s">
        <v>186</v>
      </c>
      <c r="B16" s="631" t="s">
        <v>49</v>
      </c>
      <c r="C16" s="57">
        <v>37.012497600000003</v>
      </c>
      <c r="D16" s="51">
        <v>38.4496994</v>
      </c>
      <c r="E16" s="56"/>
      <c r="F16" s="631"/>
      <c r="G16" s="56"/>
      <c r="H16" s="631"/>
      <c r="I16" s="56"/>
      <c r="J16" s="631"/>
      <c r="K16" s="57"/>
      <c r="L16" s="565"/>
      <c r="M16" s="642"/>
      <c r="N16" s="634"/>
      <c r="O16" s="634"/>
      <c r="Q16" s="645"/>
    </row>
    <row r="17" spans="1:13" ht="20.100000000000001" customHeight="1">
      <c r="A17" s="567" t="s">
        <v>187</v>
      </c>
      <c r="B17" s="631" t="s">
        <v>211</v>
      </c>
      <c r="C17" s="57">
        <v>82.513999999999996</v>
      </c>
      <c r="D17" s="51">
        <v>86.340999999999994</v>
      </c>
      <c r="E17" s="56"/>
      <c r="F17" s="631"/>
      <c r="G17" s="56"/>
      <c r="H17" s="631"/>
      <c r="I17" s="56"/>
      <c r="J17" s="631"/>
      <c r="K17" s="57"/>
      <c r="L17" s="565"/>
      <c r="M17" s="642"/>
    </row>
    <row r="18" spans="1:13" ht="20.100000000000001" customHeight="1" thickBot="1">
      <c r="A18" s="569" t="s">
        <v>188</v>
      </c>
      <c r="B18" s="635" t="s">
        <v>49</v>
      </c>
      <c r="C18" s="636">
        <f>C16/C15</f>
        <v>10.49107074829932</v>
      </c>
      <c r="D18" s="636">
        <f>D16/D15</f>
        <v>11.450178499106611</v>
      </c>
      <c r="E18" s="651"/>
      <c r="F18" s="635"/>
      <c r="G18" s="651"/>
      <c r="H18" s="635"/>
      <c r="I18" s="651"/>
      <c r="J18" s="635"/>
      <c r="K18" s="636"/>
      <c r="L18" s="637"/>
      <c r="M18" s="642"/>
    </row>
    <row r="19" spans="1:13" ht="13.5" customHeight="1" thickBot="1">
      <c r="A19" s="71"/>
      <c r="B19" s="71"/>
      <c r="C19" s="639"/>
      <c r="D19" s="620"/>
      <c r="E19" s="639"/>
      <c r="F19" s="71"/>
      <c r="G19" s="639"/>
      <c r="H19" s="71"/>
      <c r="I19" s="639"/>
      <c r="J19" s="71"/>
      <c r="K19" s="639"/>
      <c r="L19" s="620"/>
      <c r="M19" s="642"/>
    </row>
    <row r="20" spans="1:13" ht="20.100000000000001" customHeight="1">
      <c r="A20" s="101" t="s">
        <v>190</v>
      </c>
      <c r="B20" s="627"/>
      <c r="C20" s="65"/>
      <c r="D20" s="653"/>
      <c r="E20" s="65"/>
      <c r="F20" s="627"/>
      <c r="G20" s="65"/>
      <c r="H20" s="627"/>
      <c r="I20" s="65"/>
      <c r="J20" s="627"/>
      <c r="K20" s="65"/>
      <c r="L20" s="638"/>
      <c r="M20" s="642"/>
    </row>
    <row r="21" spans="1:13" ht="20.100000000000001" customHeight="1">
      <c r="A21" s="570" t="s">
        <v>184</v>
      </c>
      <c r="B21" s="628" t="s">
        <v>185</v>
      </c>
      <c r="C21" s="629">
        <v>91.8</v>
      </c>
      <c r="D21" s="646">
        <v>90.9</v>
      </c>
      <c r="E21" s="649"/>
      <c r="F21" s="628"/>
      <c r="G21" s="649"/>
      <c r="H21" s="628"/>
      <c r="I21" s="649"/>
      <c r="J21" s="628"/>
      <c r="K21" s="629"/>
      <c r="L21" s="563"/>
      <c r="M21" s="642"/>
    </row>
    <row r="22" spans="1:13" ht="20.100000000000001" customHeight="1">
      <c r="A22" s="630" t="s">
        <v>194</v>
      </c>
      <c r="B22" s="631" t="s">
        <v>44</v>
      </c>
      <c r="C22" s="632">
        <v>3.6110000000000002</v>
      </c>
      <c r="D22" s="647">
        <v>3.343</v>
      </c>
      <c r="E22" s="650"/>
      <c r="F22" s="631"/>
      <c r="G22" s="650"/>
      <c r="H22" s="631"/>
      <c r="I22" s="650"/>
      <c r="J22" s="631"/>
      <c r="K22" s="632"/>
      <c r="L22" s="633"/>
      <c r="M22" s="642"/>
    </row>
    <row r="23" spans="1:13" ht="20.100000000000001" customHeight="1">
      <c r="A23" s="567" t="s">
        <v>186</v>
      </c>
      <c r="B23" s="631" t="s">
        <v>49</v>
      </c>
      <c r="C23" s="57">
        <v>40.177429600000004</v>
      </c>
      <c r="D23" s="51">
        <v>39.613418000000003</v>
      </c>
      <c r="E23" s="56"/>
      <c r="F23" s="631"/>
      <c r="G23" s="56"/>
      <c r="H23" s="631"/>
      <c r="I23" s="56"/>
      <c r="J23" s="631"/>
      <c r="K23" s="57"/>
      <c r="L23" s="565"/>
      <c r="M23" s="642"/>
    </row>
    <row r="24" spans="1:13" ht="20.100000000000001" customHeight="1">
      <c r="A24" s="567" t="s">
        <v>187</v>
      </c>
      <c r="B24" s="631" t="s">
        <v>211</v>
      </c>
      <c r="C24" s="57">
        <v>81.084000000000003</v>
      </c>
      <c r="D24" s="51">
        <v>81.248999999999995</v>
      </c>
      <c r="E24" s="56"/>
      <c r="F24" s="631"/>
      <c r="G24" s="56"/>
      <c r="H24" s="631"/>
      <c r="I24" s="56"/>
      <c r="J24" s="631"/>
      <c r="K24" s="57"/>
      <c r="L24" s="565"/>
      <c r="M24" s="642"/>
    </row>
    <row r="25" spans="1:13" ht="20.100000000000001" customHeight="1" thickBot="1">
      <c r="A25" s="569" t="s">
        <v>188</v>
      </c>
      <c r="B25" s="635" t="s">
        <v>49</v>
      </c>
      <c r="C25" s="193">
        <f>C23/C22</f>
        <v>11.126399778454722</v>
      </c>
      <c r="D25" s="193">
        <f>D23/D22</f>
        <v>11.849661381992224</v>
      </c>
      <c r="E25" s="64"/>
      <c r="F25" s="635"/>
      <c r="G25" s="64"/>
      <c r="H25" s="635"/>
      <c r="I25" s="64"/>
      <c r="J25" s="635"/>
      <c r="K25" s="193"/>
      <c r="L25" s="640"/>
      <c r="M25" s="642"/>
    </row>
    <row r="26" spans="1:13" ht="13.5" customHeight="1" thickBot="1">
      <c r="A26" s="73"/>
      <c r="B26" s="73"/>
      <c r="C26" s="620"/>
      <c r="D26" s="620"/>
      <c r="E26" s="620"/>
      <c r="F26" s="73"/>
      <c r="G26" s="620"/>
      <c r="H26" s="73"/>
      <c r="I26" s="620"/>
      <c r="J26" s="73"/>
      <c r="K26" s="620"/>
      <c r="L26" s="620"/>
      <c r="M26" s="642"/>
    </row>
    <row r="27" spans="1:13" ht="20.100000000000001" customHeight="1">
      <c r="A27" s="98" t="s">
        <v>191</v>
      </c>
      <c r="B27" s="641"/>
      <c r="C27" s="65"/>
      <c r="D27" s="653"/>
      <c r="E27" s="65"/>
      <c r="F27" s="641"/>
      <c r="G27" s="65"/>
      <c r="H27" s="641"/>
      <c r="I27" s="65"/>
      <c r="J27" s="641"/>
      <c r="K27" s="65"/>
      <c r="L27" s="638"/>
      <c r="M27" s="642"/>
    </row>
    <row r="28" spans="1:13" ht="20.100000000000001" customHeight="1">
      <c r="A28" s="570" t="s">
        <v>184</v>
      </c>
      <c r="B28" s="628" t="s">
        <v>185</v>
      </c>
      <c r="C28" s="629">
        <v>89.6</v>
      </c>
      <c r="D28" s="646">
        <v>91</v>
      </c>
      <c r="E28" s="649"/>
      <c r="F28" s="628"/>
      <c r="G28" s="649"/>
      <c r="H28" s="628"/>
      <c r="I28" s="649"/>
      <c r="J28" s="628"/>
      <c r="K28" s="629"/>
      <c r="L28" s="563"/>
      <c r="M28" s="642"/>
    </row>
    <row r="29" spans="1:13" ht="20.100000000000001" customHeight="1">
      <c r="A29" s="630" t="s">
        <v>194</v>
      </c>
      <c r="B29" s="631" t="s">
        <v>44</v>
      </c>
      <c r="C29" s="632">
        <v>3.2530000000000001</v>
      </c>
      <c r="D29" s="647">
        <v>3.2530000000000001</v>
      </c>
      <c r="E29" s="650"/>
      <c r="F29" s="631"/>
      <c r="G29" s="650"/>
      <c r="H29" s="631"/>
      <c r="I29" s="650"/>
      <c r="J29" s="631"/>
      <c r="K29" s="632"/>
      <c r="L29" s="633"/>
      <c r="M29" s="642"/>
    </row>
    <row r="30" spans="1:13" ht="20.100000000000001" customHeight="1">
      <c r="A30" s="567" t="s">
        <v>186</v>
      </c>
      <c r="B30" s="631" t="s">
        <v>49</v>
      </c>
      <c r="C30" s="57">
        <v>38.928127000000003</v>
      </c>
      <c r="D30" s="51">
        <v>42.480088000000002</v>
      </c>
      <c r="E30" s="56"/>
      <c r="F30" s="631"/>
      <c r="G30" s="56"/>
      <c r="H30" s="631"/>
      <c r="I30" s="56"/>
      <c r="J30" s="631"/>
      <c r="K30" s="57"/>
      <c r="L30" s="565"/>
      <c r="M30" s="642"/>
    </row>
    <row r="31" spans="1:13" ht="20.100000000000001" customHeight="1">
      <c r="A31" s="567" t="s">
        <v>187</v>
      </c>
      <c r="B31" s="631" t="s">
        <v>211</v>
      </c>
      <c r="C31" s="57">
        <v>76.733999999999995</v>
      </c>
      <c r="D31" s="51">
        <v>81.781999999999996</v>
      </c>
      <c r="E31" s="56"/>
      <c r="F31" s="631"/>
      <c r="G31" s="56"/>
      <c r="H31" s="631"/>
      <c r="I31" s="56"/>
      <c r="J31" s="631"/>
      <c r="K31" s="57"/>
      <c r="L31" s="565"/>
      <c r="M31" s="642"/>
    </row>
    <row r="32" spans="1:13" ht="20.100000000000001" customHeight="1" thickBot="1">
      <c r="A32" s="569" t="s">
        <v>188</v>
      </c>
      <c r="B32" s="635" t="s">
        <v>49</v>
      </c>
      <c r="C32" s="636">
        <f>C30/C29</f>
        <v>11.966838917921919</v>
      </c>
      <c r="D32" s="636">
        <f>D30/D29</f>
        <v>13.058742084229943</v>
      </c>
      <c r="E32" s="651"/>
      <c r="F32" s="635"/>
      <c r="G32" s="651"/>
      <c r="H32" s="635"/>
      <c r="I32" s="651"/>
      <c r="J32" s="635"/>
      <c r="K32" s="636"/>
      <c r="L32" s="637"/>
      <c r="M32" s="642"/>
    </row>
    <row r="33" spans="1:13" ht="13.5" customHeight="1" thickBot="1">
      <c r="A33" s="71"/>
      <c r="B33" s="71"/>
      <c r="C33" s="639"/>
      <c r="D33" s="620"/>
      <c r="E33" s="639"/>
      <c r="F33" s="71"/>
      <c r="G33" s="639"/>
      <c r="H33" s="71"/>
      <c r="I33" s="639"/>
      <c r="J33" s="71"/>
      <c r="K33" s="639"/>
      <c r="L33" s="620"/>
      <c r="M33" s="642"/>
    </row>
    <row r="34" spans="1:13" ht="20.100000000000001" customHeight="1">
      <c r="A34" s="98" t="s">
        <v>192</v>
      </c>
      <c r="B34" s="641"/>
      <c r="C34" s="65"/>
      <c r="D34" s="653"/>
      <c r="E34" s="65"/>
      <c r="F34" s="641"/>
      <c r="G34" s="65"/>
      <c r="H34" s="641"/>
      <c r="I34" s="65"/>
      <c r="J34" s="641"/>
      <c r="K34" s="65"/>
      <c r="L34" s="638"/>
      <c r="M34" s="642"/>
    </row>
    <row r="35" spans="1:13" ht="20.100000000000001" customHeight="1">
      <c r="A35" s="570" t="s">
        <v>184</v>
      </c>
      <c r="B35" s="628" t="s">
        <v>185</v>
      </c>
      <c r="C35" s="629">
        <v>90.5</v>
      </c>
      <c r="D35" s="646">
        <v>90.9</v>
      </c>
      <c r="E35" s="649"/>
      <c r="F35" s="628"/>
      <c r="G35" s="649"/>
      <c r="H35" s="628"/>
      <c r="I35" s="649"/>
      <c r="J35" s="628"/>
      <c r="K35" s="629"/>
      <c r="L35" s="563"/>
      <c r="M35" s="642"/>
    </row>
    <row r="36" spans="1:13" ht="20.100000000000001" customHeight="1">
      <c r="A36" s="630" t="s">
        <v>194</v>
      </c>
      <c r="B36" s="631" t="s">
        <v>44</v>
      </c>
      <c r="C36" s="632">
        <v>3.286</v>
      </c>
      <c r="D36" s="647">
        <v>3.22</v>
      </c>
      <c r="E36" s="650"/>
      <c r="F36" s="631"/>
      <c r="G36" s="650"/>
      <c r="H36" s="631"/>
      <c r="I36" s="650"/>
      <c r="J36" s="631"/>
      <c r="K36" s="632"/>
      <c r="L36" s="633"/>
      <c r="M36" s="642"/>
    </row>
    <row r="37" spans="1:13" ht="20.100000000000001" customHeight="1">
      <c r="A37" s="567" t="s">
        <v>186</v>
      </c>
      <c r="B37" s="631" t="s">
        <v>49</v>
      </c>
      <c r="C37" s="57">
        <v>50.611432000000001</v>
      </c>
      <c r="D37" s="51">
        <v>48.754837199999997</v>
      </c>
      <c r="E37" s="56"/>
      <c r="F37" s="631"/>
      <c r="G37" s="56"/>
      <c r="H37" s="631"/>
      <c r="I37" s="56"/>
      <c r="J37" s="631"/>
      <c r="K37" s="57"/>
      <c r="L37" s="565"/>
      <c r="M37" s="642"/>
    </row>
    <row r="38" spans="1:13" ht="20.100000000000001" customHeight="1">
      <c r="A38" s="567" t="s">
        <v>187</v>
      </c>
      <c r="B38" s="631" t="s">
        <v>211</v>
      </c>
      <c r="C38" s="57">
        <v>80.540000000000006</v>
      </c>
      <c r="D38" s="51">
        <v>79.373000000000005</v>
      </c>
      <c r="E38" s="56"/>
      <c r="F38" s="631"/>
      <c r="G38" s="56"/>
      <c r="H38" s="631"/>
      <c r="I38" s="56"/>
      <c r="J38" s="631"/>
      <c r="K38" s="57"/>
      <c r="L38" s="565"/>
      <c r="M38" s="642"/>
    </row>
    <row r="39" spans="1:13" ht="20.100000000000001" customHeight="1" thickBot="1">
      <c r="A39" s="569" t="s">
        <v>188</v>
      </c>
      <c r="B39" s="635" t="s">
        <v>49</v>
      </c>
      <c r="C39" s="636">
        <f>C37/C36</f>
        <v>15.402139987827146</v>
      </c>
      <c r="D39" s="636">
        <f>D37/D36</f>
        <v>15.141253788819874</v>
      </c>
      <c r="E39" s="651"/>
      <c r="F39" s="635"/>
      <c r="G39" s="651"/>
      <c r="H39" s="635"/>
      <c r="I39" s="651"/>
      <c r="J39" s="635"/>
      <c r="K39" s="636"/>
      <c r="L39" s="637"/>
      <c r="M39" s="642"/>
    </row>
    <row r="40" spans="1:13">
      <c r="A40" s="642"/>
      <c r="B40" s="642"/>
      <c r="C40" s="642"/>
      <c r="D40" s="642"/>
      <c r="E40" s="642"/>
    </row>
    <row r="41" spans="1:13">
      <c r="A41" s="642"/>
      <c r="B41" s="642"/>
      <c r="C41" s="642"/>
      <c r="D41" s="642"/>
      <c r="E41" s="642"/>
    </row>
    <row r="42" spans="1:13">
      <c r="A42" s="642"/>
      <c r="B42" s="642"/>
      <c r="C42" s="642"/>
      <c r="D42" s="642"/>
      <c r="E42" s="642"/>
    </row>
    <row r="43" spans="1:13">
      <c r="A43" s="642"/>
      <c r="B43" s="642"/>
      <c r="C43" s="642"/>
      <c r="D43" s="642"/>
      <c r="E43" s="642"/>
    </row>
    <row r="44" spans="1:13">
      <c r="A44" s="642"/>
      <c r="B44" s="642"/>
      <c r="C44" s="642"/>
      <c r="D44" s="642"/>
      <c r="E44" s="642"/>
    </row>
    <row r="45" spans="1:13">
      <c r="A45" s="642"/>
      <c r="B45" s="642"/>
      <c r="C45" s="642"/>
      <c r="D45" s="642"/>
      <c r="E45" s="642"/>
    </row>
    <row r="46" spans="1:13">
      <c r="A46" s="642"/>
      <c r="B46" s="642"/>
      <c r="C46" s="642"/>
      <c r="D46" s="642"/>
      <c r="E46" s="642"/>
    </row>
    <row r="47" spans="1:13">
      <c r="A47" s="642"/>
      <c r="B47" s="642"/>
      <c r="C47" s="642"/>
      <c r="D47" s="642"/>
      <c r="E47" s="642"/>
    </row>
    <row r="48" spans="1:13">
      <c r="A48" s="642"/>
      <c r="B48" s="642"/>
      <c r="C48" s="642"/>
      <c r="D48" s="642"/>
      <c r="E48" s="642"/>
    </row>
    <row r="49" spans="1:5">
      <c r="A49" s="642"/>
      <c r="B49" s="642"/>
      <c r="C49" s="642"/>
      <c r="D49" s="642"/>
      <c r="E49" s="642"/>
    </row>
    <row r="50" spans="1:5">
      <c r="A50" s="642"/>
      <c r="B50" s="642"/>
      <c r="C50" s="642"/>
      <c r="D50" s="642"/>
      <c r="E50" s="642"/>
    </row>
    <row r="51" spans="1:5">
      <c r="A51" s="642"/>
      <c r="B51" s="642"/>
      <c r="C51" s="642"/>
      <c r="D51" s="642"/>
      <c r="E51" s="642"/>
    </row>
    <row r="52" spans="1:5">
      <c r="A52" s="642"/>
      <c r="B52" s="642"/>
      <c r="C52" s="642"/>
      <c r="D52" s="642"/>
      <c r="E52" s="642"/>
    </row>
    <row r="53" spans="1:5">
      <c r="A53" s="642"/>
      <c r="B53" s="642"/>
      <c r="C53" s="642"/>
      <c r="D53" s="642"/>
      <c r="E53" s="642"/>
    </row>
    <row r="54" spans="1:5">
      <c r="A54" s="642"/>
      <c r="B54" s="642"/>
      <c r="C54" s="642"/>
      <c r="D54" s="642"/>
      <c r="E54" s="642"/>
    </row>
    <row r="55" spans="1:5">
      <c r="A55" s="642"/>
      <c r="B55" s="642"/>
      <c r="C55" s="642"/>
      <c r="D55" s="642"/>
      <c r="E55" s="642"/>
    </row>
    <row r="56" spans="1:5">
      <c r="A56" s="642"/>
      <c r="B56" s="642"/>
      <c r="C56" s="642"/>
      <c r="D56" s="642"/>
      <c r="E56" s="642"/>
    </row>
    <row r="57" spans="1:5">
      <c r="A57" s="642"/>
      <c r="B57" s="642"/>
      <c r="C57" s="642"/>
      <c r="D57" s="642"/>
      <c r="E57" s="642"/>
    </row>
    <row r="58" spans="1:5">
      <c r="A58" s="642"/>
      <c r="B58" s="642"/>
      <c r="C58" s="642"/>
      <c r="D58" s="642"/>
      <c r="E58" s="642"/>
    </row>
  </sheetData>
  <mergeCells count="2">
    <mergeCell ref="A2:L2"/>
    <mergeCell ref="C3:G3"/>
  </mergeCells>
  <pageMargins left="0.70866141732283472" right="0.70866141732283472" top="0.78740157480314965" bottom="0.78740157480314965" header="0.31496062992125984" footer="0.31496062992125984"/>
  <pageSetup paperSize="9" scale="66" orientation="landscape" horizontalDpi="1200" verticalDpi="1200" r:id="rId1"/>
  <headerFooter>
    <oddHeader xml:space="preserve">&amp;LDeutsches Mobilitätspanel: Statistik 2017/18&amp;RInstitut für Verkehrswesen | KIT
</oddHeader>
    <oddFooter>&amp;R&amp;D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8"/>
  <sheetViews>
    <sheetView showGridLines="0" zoomScaleNormal="100" workbookViewId="0">
      <selection activeCell="P28" sqref="P28"/>
    </sheetView>
  </sheetViews>
  <sheetFormatPr baseColWidth="10" defaultRowHeight="12.75"/>
  <cols>
    <col min="1" max="1" width="53.140625" bestFit="1" customWidth="1"/>
    <col min="2" max="2" width="8.85546875" customWidth="1"/>
    <col min="3" max="12" width="8.5703125" customWidth="1"/>
  </cols>
  <sheetData>
    <row r="1" spans="1:13" ht="5.25" customHeight="1" thickBot="1"/>
    <row r="2" spans="1:13" s="73" customFormat="1" ht="30" customHeight="1" thickBot="1">
      <c r="A2" s="673" t="s">
        <v>202</v>
      </c>
      <c r="B2" s="674"/>
      <c r="C2" s="674"/>
      <c r="D2" s="674"/>
      <c r="E2" s="674"/>
      <c r="F2" s="674"/>
      <c r="G2" s="674"/>
      <c r="H2" s="674"/>
      <c r="I2" s="674"/>
      <c r="J2" s="674"/>
      <c r="K2" s="674"/>
      <c r="L2" s="675"/>
    </row>
    <row r="3" spans="1:13" ht="13.5" customHeight="1" thickBot="1">
      <c r="A3" s="94"/>
      <c r="B3" s="94"/>
      <c r="C3" s="681"/>
      <c r="D3" s="681"/>
      <c r="E3" s="672"/>
      <c r="F3" s="672"/>
      <c r="G3" s="672"/>
      <c r="H3" s="73"/>
      <c r="I3" s="73"/>
      <c r="J3" s="73"/>
      <c r="K3" s="73"/>
      <c r="L3" s="73"/>
    </row>
    <row r="4" spans="1:13" ht="22.5" customHeight="1" thickBot="1">
      <c r="A4" s="191" t="s">
        <v>210</v>
      </c>
      <c r="B4" s="643"/>
      <c r="C4" s="626">
        <v>2016</v>
      </c>
      <c r="D4" s="652">
        <v>2017</v>
      </c>
      <c r="E4" s="626"/>
      <c r="F4" s="643"/>
      <c r="G4" s="626"/>
      <c r="H4" s="643"/>
      <c r="I4" s="626"/>
      <c r="J4" s="643"/>
      <c r="K4" s="626"/>
      <c r="L4" s="471"/>
      <c r="M4" s="161"/>
    </row>
    <row r="5" spans="1:13" ht="13.5" customHeight="1" thickBot="1">
      <c r="A5" s="71"/>
      <c r="B5" s="71"/>
      <c r="C5" s="268"/>
      <c r="D5" s="268"/>
      <c r="E5" s="268"/>
      <c r="F5" s="71"/>
      <c r="G5" s="268"/>
      <c r="H5" s="71"/>
      <c r="I5" s="268"/>
      <c r="J5" s="71"/>
      <c r="K5" s="268"/>
      <c r="L5" s="268"/>
      <c r="M5" s="642"/>
    </row>
    <row r="6" spans="1:13" ht="20.100000000000001" customHeight="1">
      <c r="A6" s="101" t="s">
        <v>203</v>
      </c>
      <c r="B6" s="627"/>
      <c r="C6" s="102"/>
      <c r="D6" s="55"/>
      <c r="E6" s="102"/>
      <c r="F6" s="627"/>
      <c r="G6" s="102"/>
      <c r="H6" s="627"/>
      <c r="I6" s="102"/>
      <c r="J6" s="627"/>
      <c r="K6" s="102"/>
      <c r="L6" s="267"/>
      <c r="M6" s="642"/>
    </row>
    <row r="7" spans="1:13" ht="20.100000000000001" customHeight="1">
      <c r="A7" s="570" t="s">
        <v>184</v>
      </c>
      <c r="B7" s="628" t="s">
        <v>185</v>
      </c>
      <c r="C7" s="629">
        <v>90.3</v>
      </c>
      <c r="D7" s="646">
        <v>90.8</v>
      </c>
      <c r="E7" s="649"/>
      <c r="F7" s="628"/>
      <c r="G7" s="649"/>
      <c r="H7" s="628"/>
      <c r="I7" s="649"/>
      <c r="J7" s="628"/>
      <c r="K7" s="629"/>
      <c r="L7" s="563"/>
      <c r="M7" s="642"/>
    </row>
    <row r="8" spans="1:13" ht="20.100000000000001" customHeight="1">
      <c r="A8" s="630" t="s">
        <v>194</v>
      </c>
      <c r="B8" s="631" t="s">
        <v>44</v>
      </c>
      <c r="C8" s="632">
        <v>3.2040000000000002</v>
      </c>
      <c r="D8" s="647">
        <v>3.181</v>
      </c>
      <c r="E8" s="650"/>
      <c r="F8" s="631"/>
      <c r="G8" s="650"/>
      <c r="H8" s="631"/>
      <c r="I8" s="650"/>
      <c r="J8" s="631"/>
      <c r="K8" s="632"/>
      <c r="L8" s="633"/>
      <c r="M8" s="642"/>
    </row>
    <row r="9" spans="1:13" ht="20.100000000000001" customHeight="1">
      <c r="A9" s="567" t="s">
        <v>186</v>
      </c>
      <c r="B9" s="631" t="s">
        <v>49</v>
      </c>
      <c r="C9" s="50">
        <v>37.777999999999999</v>
      </c>
      <c r="D9" s="51">
        <v>33.091999999999999</v>
      </c>
      <c r="E9" s="49"/>
      <c r="F9" s="631"/>
      <c r="G9" s="49"/>
      <c r="H9" s="631"/>
      <c r="I9" s="49"/>
      <c r="J9" s="631"/>
      <c r="K9" s="50"/>
      <c r="L9" s="565"/>
      <c r="M9" s="642"/>
    </row>
    <row r="10" spans="1:13" ht="20.100000000000001" customHeight="1">
      <c r="A10" s="567" t="s">
        <v>187</v>
      </c>
      <c r="B10" s="631" t="s">
        <v>211</v>
      </c>
      <c r="C10" s="49">
        <v>87.584999999999994</v>
      </c>
      <c r="D10" s="49">
        <v>85.638000000000005</v>
      </c>
      <c r="E10" s="49"/>
      <c r="F10" s="631"/>
      <c r="G10" s="49"/>
      <c r="H10" s="631"/>
      <c r="I10" s="49"/>
      <c r="J10" s="631"/>
      <c r="K10" s="50"/>
      <c r="L10" s="565"/>
      <c r="M10" s="642"/>
    </row>
    <row r="11" spans="1:13" ht="20.100000000000001" customHeight="1" thickBot="1">
      <c r="A11" s="569" t="s">
        <v>188</v>
      </c>
      <c r="B11" s="635" t="s">
        <v>49</v>
      </c>
      <c r="C11" s="651">
        <f>C9/C8</f>
        <v>11.790886392009986</v>
      </c>
      <c r="D11" s="636">
        <f>D9/D8</f>
        <v>10.403017918893429</v>
      </c>
      <c r="E11" s="651"/>
      <c r="F11" s="635"/>
      <c r="G11" s="651"/>
      <c r="H11" s="635"/>
      <c r="I11" s="651"/>
      <c r="J11" s="635"/>
      <c r="K11" s="636"/>
      <c r="L11" s="637"/>
      <c r="M11" s="642"/>
    </row>
    <row r="12" spans="1:13" ht="13.5" customHeight="1" thickBot="1">
      <c r="A12" s="71"/>
      <c r="B12" s="70"/>
      <c r="C12" s="644"/>
      <c r="D12" s="620"/>
      <c r="E12" s="644"/>
      <c r="F12" s="70"/>
      <c r="G12" s="644"/>
      <c r="H12" s="70"/>
      <c r="I12" s="644"/>
      <c r="J12" s="70"/>
      <c r="K12" s="644"/>
      <c r="L12" s="620"/>
      <c r="M12" s="642"/>
    </row>
    <row r="13" spans="1:13" ht="20.100000000000001" customHeight="1">
      <c r="A13" s="101" t="s">
        <v>204</v>
      </c>
      <c r="B13" s="627"/>
      <c r="C13" s="65"/>
      <c r="D13" s="653"/>
      <c r="E13" s="65"/>
      <c r="F13" s="627"/>
      <c r="G13" s="65"/>
      <c r="H13" s="627"/>
      <c r="I13" s="65"/>
      <c r="J13" s="627"/>
      <c r="K13" s="65"/>
      <c r="L13" s="638"/>
      <c r="M13" s="642"/>
    </row>
    <row r="14" spans="1:13" ht="20.100000000000001" customHeight="1">
      <c r="A14" s="570" t="s">
        <v>184</v>
      </c>
      <c r="B14" s="628" t="s">
        <v>185</v>
      </c>
      <c r="C14" s="629">
        <v>92.2</v>
      </c>
      <c r="D14" s="646">
        <v>93.3</v>
      </c>
      <c r="E14" s="649"/>
      <c r="F14" s="628"/>
      <c r="G14" s="649"/>
      <c r="H14" s="628"/>
      <c r="I14" s="649"/>
      <c r="J14" s="628"/>
      <c r="K14" s="629"/>
      <c r="L14" s="563"/>
      <c r="M14" s="642"/>
    </row>
    <row r="15" spans="1:13" ht="20.100000000000001" customHeight="1">
      <c r="A15" s="630" t="s">
        <v>194</v>
      </c>
      <c r="B15" s="631" t="s">
        <v>44</v>
      </c>
      <c r="C15" s="632">
        <v>3.528</v>
      </c>
      <c r="D15" s="647">
        <v>3.3580000000000001</v>
      </c>
      <c r="E15" s="650"/>
      <c r="F15" s="631"/>
      <c r="G15" s="650"/>
      <c r="H15" s="631"/>
      <c r="I15" s="650"/>
      <c r="J15" s="631"/>
      <c r="K15" s="632"/>
      <c r="L15" s="633"/>
      <c r="M15" s="642"/>
    </row>
    <row r="16" spans="1:13" ht="20.100000000000001" customHeight="1">
      <c r="A16" s="567" t="s">
        <v>186</v>
      </c>
      <c r="B16" s="631" t="s">
        <v>49</v>
      </c>
      <c r="C16" s="57">
        <v>37.012</v>
      </c>
      <c r="D16" s="51">
        <v>38.450000000000003</v>
      </c>
      <c r="E16" s="56"/>
      <c r="F16" s="631"/>
      <c r="G16" s="56"/>
      <c r="H16" s="631"/>
      <c r="I16" s="56"/>
      <c r="J16" s="631"/>
      <c r="K16" s="57"/>
      <c r="L16" s="565"/>
      <c r="M16" s="642"/>
    </row>
    <row r="17" spans="1:13" ht="20.100000000000001" customHeight="1">
      <c r="A17" s="567" t="s">
        <v>187</v>
      </c>
      <c r="B17" s="631" t="s">
        <v>211</v>
      </c>
      <c r="C17" s="51">
        <v>82.513999999999996</v>
      </c>
      <c r="D17" s="51">
        <v>86.340999999999994</v>
      </c>
      <c r="E17" s="56"/>
      <c r="F17" s="631"/>
      <c r="G17" s="56"/>
      <c r="H17" s="631"/>
      <c r="I17" s="56"/>
      <c r="J17" s="631"/>
      <c r="K17" s="57"/>
      <c r="L17" s="565"/>
      <c r="M17" s="642"/>
    </row>
    <row r="18" spans="1:13" ht="20.100000000000001" customHeight="1" thickBot="1">
      <c r="A18" s="569" t="s">
        <v>188</v>
      </c>
      <c r="B18" s="635" t="s">
        <v>49</v>
      </c>
      <c r="C18" s="636">
        <f>C16/C15</f>
        <v>10.49092970521542</v>
      </c>
      <c r="D18" s="636">
        <f>D16/D15</f>
        <v>11.450268016676594</v>
      </c>
      <c r="E18" s="651"/>
      <c r="F18" s="635"/>
      <c r="G18" s="651"/>
      <c r="H18" s="635"/>
      <c r="I18" s="651"/>
      <c r="J18" s="635"/>
      <c r="K18" s="636"/>
      <c r="L18" s="637"/>
      <c r="M18" s="642"/>
    </row>
    <row r="19" spans="1:13" ht="13.5" customHeight="1" thickBot="1">
      <c r="A19" s="71"/>
      <c r="B19" s="71"/>
      <c r="C19" s="639"/>
      <c r="D19" s="620"/>
      <c r="E19" s="639"/>
      <c r="F19" s="71"/>
      <c r="G19" s="639"/>
      <c r="H19" s="71"/>
      <c r="I19" s="639"/>
      <c r="J19" s="71"/>
      <c r="K19" s="639"/>
      <c r="L19" s="620"/>
      <c r="M19" s="642"/>
    </row>
    <row r="20" spans="1:13" ht="20.100000000000001" customHeight="1">
      <c r="A20" s="101" t="s">
        <v>205</v>
      </c>
      <c r="B20" s="627"/>
      <c r="C20" s="65"/>
      <c r="D20" s="653"/>
      <c r="E20" s="65"/>
      <c r="F20" s="627"/>
      <c r="G20" s="65"/>
      <c r="H20" s="627"/>
      <c r="I20" s="65"/>
      <c r="J20" s="627"/>
      <c r="K20" s="65"/>
      <c r="L20" s="638"/>
      <c r="M20" s="642"/>
    </row>
    <row r="21" spans="1:13" ht="20.100000000000001" customHeight="1">
      <c r="A21" s="570" t="s">
        <v>184</v>
      </c>
      <c r="B21" s="628" t="s">
        <v>185</v>
      </c>
      <c r="C21" s="629">
        <v>90</v>
      </c>
      <c r="D21" s="646">
        <v>90.9</v>
      </c>
      <c r="E21" s="649"/>
      <c r="F21" s="628"/>
      <c r="G21" s="649"/>
      <c r="H21" s="628"/>
      <c r="I21" s="649"/>
      <c r="J21" s="628"/>
      <c r="K21" s="629"/>
      <c r="L21" s="563"/>
      <c r="M21" s="642"/>
    </row>
    <row r="22" spans="1:13" ht="20.100000000000001" customHeight="1">
      <c r="A22" s="630" t="s">
        <v>194</v>
      </c>
      <c r="B22" s="631" t="s">
        <v>44</v>
      </c>
      <c r="C22" s="632">
        <v>3.4049999999999998</v>
      </c>
      <c r="D22" s="647">
        <v>3.198</v>
      </c>
      <c r="E22" s="650"/>
      <c r="F22" s="631"/>
      <c r="G22" s="650"/>
      <c r="H22" s="631"/>
      <c r="I22" s="650"/>
      <c r="J22" s="631"/>
      <c r="K22" s="632"/>
      <c r="L22" s="633"/>
      <c r="M22" s="642"/>
    </row>
    <row r="23" spans="1:13" ht="20.100000000000001" customHeight="1">
      <c r="A23" s="567" t="s">
        <v>186</v>
      </c>
      <c r="B23" s="631" t="s">
        <v>49</v>
      </c>
      <c r="C23" s="57">
        <v>41.064999999999998</v>
      </c>
      <c r="D23" s="51">
        <v>38.222999999999999</v>
      </c>
      <c r="E23" s="56"/>
      <c r="F23" s="631"/>
      <c r="G23" s="56"/>
      <c r="H23" s="631"/>
      <c r="I23" s="56"/>
      <c r="J23" s="631"/>
      <c r="K23" s="57"/>
      <c r="L23" s="565"/>
      <c r="M23" s="642"/>
    </row>
    <row r="24" spans="1:13" ht="20.100000000000001" customHeight="1">
      <c r="A24" s="567" t="s">
        <v>187</v>
      </c>
      <c r="B24" s="631" t="s">
        <v>211</v>
      </c>
      <c r="C24" s="57">
        <v>80.546999999999997</v>
      </c>
      <c r="D24" s="51">
        <v>78.495999999999995</v>
      </c>
      <c r="E24" s="56"/>
      <c r="F24" s="631"/>
      <c r="G24" s="56"/>
      <c r="H24" s="631"/>
      <c r="I24" s="56"/>
      <c r="J24" s="631"/>
      <c r="K24" s="57"/>
      <c r="L24" s="565"/>
      <c r="M24" s="642"/>
    </row>
    <row r="25" spans="1:13" ht="20.100000000000001" customHeight="1" thickBot="1">
      <c r="A25" s="569" t="s">
        <v>188</v>
      </c>
      <c r="B25" s="635" t="s">
        <v>49</v>
      </c>
      <c r="C25" s="64">
        <f>C23/C22</f>
        <v>12.060205580029368</v>
      </c>
      <c r="D25" s="193">
        <f>D23/D22</f>
        <v>11.952157598499062</v>
      </c>
      <c r="E25" s="64"/>
      <c r="F25" s="635"/>
      <c r="G25" s="64"/>
      <c r="H25" s="635"/>
      <c r="I25" s="64"/>
      <c r="J25" s="635"/>
      <c r="K25" s="193"/>
      <c r="L25" s="640"/>
      <c r="M25" s="642"/>
    </row>
    <row r="26" spans="1:13" ht="13.5" customHeight="1" thickBot="1">
      <c r="A26" s="73"/>
      <c r="B26" s="73"/>
      <c r="C26" s="620"/>
      <c r="D26" s="620"/>
      <c r="E26" s="620"/>
      <c r="F26" s="73"/>
      <c r="G26" s="620"/>
      <c r="H26" s="73"/>
      <c r="I26" s="620"/>
      <c r="J26" s="73"/>
      <c r="K26" s="620"/>
      <c r="L26" s="620"/>
      <c r="M26" s="642"/>
    </row>
    <row r="27" spans="1:13" ht="20.100000000000001" customHeight="1">
      <c r="A27" s="98" t="s">
        <v>206</v>
      </c>
      <c r="B27" s="641"/>
      <c r="C27" s="65"/>
      <c r="D27" s="653"/>
      <c r="E27" s="65"/>
      <c r="F27" s="641"/>
      <c r="G27" s="65"/>
      <c r="H27" s="641"/>
      <c r="I27" s="65"/>
      <c r="J27" s="641"/>
      <c r="K27" s="65"/>
      <c r="L27" s="638"/>
      <c r="M27" s="642"/>
    </row>
    <row r="28" spans="1:13" ht="20.100000000000001" customHeight="1">
      <c r="A28" s="570" t="s">
        <v>184</v>
      </c>
      <c r="B28" s="628" t="s">
        <v>185</v>
      </c>
      <c r="C28" s="629">
        <v>88.7</v>
      </c>
      <c r="D28" s="646">
        <v>90.6</v>
      </c>
      <c r="E28" s="649"/>
      <c r="F28" s="628"/>
      <c r="G28" s="649"/>
      <c r="H28" s="628"/>
      <c r="I28" s="649"/>
      <c r="J28" s="628"/>
      <c r="K28" s="629"/>
      <c r="L28" s="563"/>
      <c r="M28" s="642"/>
    </row>
    <row r="29" spans="1:13" ht="20.100000000000001" customHeight="1">
      <c r="A29" s="630" t="s">
        <v>194</v>
      </c>
      <c r="B29" s="631" t="s">
        <v>44</v>
      </c>
      <c r="C29" s="632">
        <v>3.1960000000000002</v>
      </c>
      <c r="D29" s="647">
        <v>2.9780000000000002</v>
      </c>
      <c r="E29" s="650"/>
      <c r="F29" s="631"/>
      <c r="G29" s="650"/>
      <c r="H29" s="631"/>
      <c r="I29" s="650"/>
      <c r="J29" s="631"/>
      <c r="K29" s="632"/>
      <c r="L29" s="633"/>
      <c r="M29" s="642"/>
    </row>
    <row r="30" spans="1:13" ht="20.100000000000001" customHeight="1">
      <c r="A30" s="567" t="s">
        <v>186</v>
      </c>
      <c r="B30" s="631" t="s">
        <v>49</v>
      </c>
      <c r="C30" s="57">
        <v>53.119</v>
      </c>
      <c r="D30" s="51">
        <v>54.902999999999999</v>
      </c>
      <c r="E30" s="56"/>
      <c r="F30" s="631"/>
      <c r="G30" s="56"/>
      <c r="H30" s="631"/>
      <c r="I30" s="56"/>
      <c r="J30" s="631"/>
      <c r="K30" s="57"/>
      <c r="L30" s="565"/>
      <c r="M30" s="642"/>
    </row>
    <row r="31" spans="1:13" ht="20.100000000000001" customHeight="1">
      <c r="A31" s="567" t="s">
        <v>187</v>
      </c>
      <c r="B31" s="631" t="s">
        <v>211</v>
      </c>
      <c r="C31" s="57">
        <v>80.099999999999994</v>
      </c>
      <c r="D31" s="51">
        <v>84.584999999999994</v>
      </c>
      <c r="E31" s="56"/>
      <c r="F31" s="631"/>
      <c r="G31" s="56"/>
      <c r="H31" s="631"/>
      <c r="I31" s="56"/>
      <c r="J31" s="631"/>
      <c r="K31" s="57"/>
      <c r="L31" s="565"/>
      <c r="M31" s="642"/>
    </row>
    <row r="32" spans="1:13" ht="20.100000000000001" customHeight="1" thickBot="1">
      <c r="A32" s="569" t="s">
        <v>188</v>
      </c>
      <c r="B32" s="635" t="s">
        <v>49</v>
      </c>
      <c r="C32" s="651">
        <f>C30/C29</f>
        <v>16.620463078848559</v>
      </c>
      <c r="D32" s="636">
        <f>D30/D29</f>
        <v>18.436198791134988</v>
      </c>
      <c r="E32" s="651"/>
      <c r="F32" s="635"/>
      <c r="G32" s="651"/>
      <c r="H32" s="635"/>
      <c r="I32" s="651"/>
      <c r="J32" s="635"/>
      <c r="K32" s="636"/>
      <c r="L32" s="637"/>
      <c r="M32" s="642"/>
    </row>
    <row r="33" spans="1:13" ht="13.5" customHeight="1" thickBot="1">
      <c r="A33" s="71"/>
      <c r="B33" s="71"/>
      <c r="C33" s="639"/>
      <c r="D33" s="620"/>
      <c r="E33" s="639"/>
      <c r="F33" s="71"/>
      <c r="G33" s="639"/>
      <c r="H33" s="71"/>
      <c r="I33" s="639"/>
      <c r="J33" s="71"/>
      <c r="K33" s="639"/>
      <c r="L33" s="620"/>
      <c r="M33" s="642"/>
    </row>
    <row r="34" spans="1:13" ht="20.100000000000001" customHeight="1">
      <c r="A34" s="98" t="s">
        <v>207</v>
      </c>
      <c r="B34" s="641"/>
      <c r="C34" s="65"/>
      <c r="D34" s="653"/>
      <c r="E34" s="65"/>
      <c r="F34" s="641"/>
      <c r="G34" s="65"/>
      <c r="H34" s="641"/>
      <c r="I34" s="65"/>
      <c r="J34" s="641"/>
      <c r="K34" s="65"/>
      <c r="L34" s="638"/>
      <c r="M34" s="642"/>
    </row>
    <row r="35" spans="1:13" ht="20.100000000000001" customHeight="1">
      <c r="A35" s="570" t="s">
        <v>184</v>
      </c>
      <c r="B35" s="628" t="s">
        <v>185</v>
      </c>
      <c r="C35" s="629">
        <v>92.9</v>
      </c>
      <c r="D35" s="646">
        <v>93</v>
      </c>
      <c r="E35" s="649"/>
      <c r="F35" s="628"/>
      <c r="G35" s="649"/>
      <c r="H35" s="628"/>
      <c r="I35" s="649"/>
      <c r="J35" s="628"/>
      <c r="K35" s="629"/>
      <c r="L35" s="563"/>
      <c r="M35" s="642"/>
    </row>
    <row r="36" spans="1:13" ht="20.100000000000001" customHeight="1">
      <c r="A36" s="630" t="s">
        <v>194</v>
      </c>
      <c r="B36" s="631" t="s">
        <v>44</v>
      </c>
      <c r="C36" s="632">
        <v>3.6579999999999999</v>
      </c>
      <c r="D36" s="647">
        <v>3.6179999999999999</v>
      </c>
      <c r="E36" s="650"/>
      <c r="F36" s="631"/>
      <c r="G36" s="650"/>
      <c r="H36" s="631"/>
      <c r="I36" s="650"/>
      <c r="J36" s="631"/>
      <c r="K36" s="632"/>
      <c r="L36" s="633"/>
      <c r="M36" s="642"/>
    </row>
    <row r="37" spans="1:13" ht="20.100000000000001" customHeight="1">
      <c r="A37" s="567" t="s">
        <v>186</v>
      </c>
      <c r="B37" s="631" t="s">
        <v>49</v>
      </c>
      <c r="C37" s="57">
        <v>36.639000000000003</v>
      </c>
      <c r="D37" s="51">
        <v>39.704999999999998</v>
      </c>
      <c r="E37" s="56"/>
      <c r="F37" s="631"/>
      <c r="G37" s="56"/>
      <c r="H37" s="631"/>
      <c r="I37" s="56"/>
      <c r="J37" s="631"/>
      <c r="K37" s="57"/>
      <c r="L37" s="565"/>
      <c r="M37" s="642"/>
    </row>
    <row r="38" spans="1:13" ht="20.100000000000001" customHeight="1">
      <c r="A38" s="567" t="s">
        <v>187</v>
      </c>
      <c r="B38" s="631" t="s">
        <v>211</v>
      </c>
      <c r="C38" s="57">
        <v>77.581000000000003</v>
      </c>
      <c r="D38" s="51">
        <v>85.494</v>
      </c>
      <c r="E38" s="56"/>
      <c r="F38" s="631"/>
      <c r="G38" s="56"/>
      <c r="H38" s="631"/>
      <c r="I38" s="56"/>
      <c r="J38" s="631"/>
      <c r="K38" s="57"/>
      <c r="L38" s="565"/>
      <c r="M38" s="642"/>
    </row>
    <row r="39" spans="1:13" ht="20.100000000000001" customHeight="1" thickBot="1">
      <c r="A39" s="569" t="s">
        <v>188</v>
      </c>
      <c r="B39" s="635" t="s">
        <v>49</v>
      </c>
      <c r="C39" s="651">
        <f>C37/C36</f>
        <v>10.016129032258066</v>
      </c>
      <c r="D39" s="636">
        <f>D37/D36</f>
        <v>10.974295190713102</v>
      </c>
      <c r="E39" s="651"/>
      <c r="F39" s="635"/>
      <c r="G39" s="651"/>
      <c r="H39" s="635"/>
      <c r="I39" s="651"/>
      <c r="J39" s="635"/>
      <c r="K39" s="636"/>
      <c r="L39" s="637"/>
      <c r="M39" s="642"/>
    </row>
    <row r="40" spans="1:13" ht="13.5" thickBot="1">
      <c r="A40" s="642"/>
      <c r="B40" s="642"/>
      <c r="C40" s="642"/>
      <c r="D40" s="642"/>
      <c r="E40" s="642"/>
    </row>
    <row r="41" spans="1:13" ht="20.100000000000001" customHeight="1">
      <c r="A41" s="98" t="s">
        <v>208</v>
      </c>
      <c r="B41" s="641"/>
      <c r="C41" s="65"/>
      <c r="D41" s="653"/>
      <c r="E41" s="65"/>
      <c r="F41" s="641"/>
      <c r="G41" s="65"/>
      <c r="H41" s="641"/>
      <c r="I41" s="65"/>
      <c r="J41" s="641"/>
      <c r="K41" s="65"/>
      <c r="L41" s="638"/>
      <c r="M41" s="642"/>
    </row>
    <row r="42" spans="1:13" ht="20.100000000000001" customHeight="1">
      <c r="A42" s="570" t="s">
        <v>184</v>
      </c>
      <c r="B42" s="628" t="s">
        <v>185</v>
      </c>
      <c r="C42" s="629">
        <v>90.9</v>
      </c>
      <c r="D42" s="646">
        <v>90</v>
      </c>
      <c r="E42" s="649"/>
      <c r="F42" s="628"/>
      <c r="G42" s="649"/>
      <c r="H42" s="628"/>
      <c r="I42" s="649"/>
      <c r="J42" s="628"/>
      <c r="K42" s="629"/>
      <c r="L42" s="563"/>
      <c r="M42" s="642"/>
    </row>
    <row r="43" spans="1:13" ht="20.100000000000001" customHeight="1">
      <c r="A43" s="630" t="s">
        <v>194</v>
      </c>
      <c r="B43" s="631" t="s">
        <v>44</v>
      </c>
      <c r="C43" s="632">
        <v>3.3769999999999998</v>
      </c>
      <c r="D43" s="647">
        <v>3.306</v>
      </c>
      <c r="E43" s="650"/>
      <c r="F43" s="631"/>
      <c r="G43" s="650"/>
      <c r="H43" s="631"/>
      <c r="I43" s="650"/>
      <c r="J43" s="631"/>
      <c r="K43" s="632"/>
      <c r="L43" s="633"/>
      <c r="M43" s="642"/>
    </row>
    <row r="44" spans="1:13" ht="20.100000000000001" customHeight="1">
      <c r="A44" s="567" t="s">
        <v>186</v>
      </c>
      <c r="B44" s="631" t="s">
        <v>49</v>
      </c>
      <c r="C44" s="632">
        <v>38.375999999999998</v>
      </c>
      <c r="D44" s="51">
        <v>46.612000000000002</v>
      </c>
      <c r="E44" s="56"/>
      <c r="F44" s="631"/>
      <c r="G44" s="56"/>
      <c r="H44" s="631"/>
      <c r="I44" s="56"/>
      <c r="J44" s="631"/>
      <c r="K44" s="57"/>
      <c r="L44" s="565"/>
      <c r="M44" s="642"/>
    </row>
    <row r="45" spans="1:13" ht="20.100000000000001" customHeight="1">
      <c r="A45" s="567" t="s">
        <v>187</v>
      </c>
      <c r="B45" s="631" t="s">
        <v>211</v>
      </c>
      <c r="C45" s="57">
        <v>76.811999999999998</v>
      </c>
      <c r="D45" s="51">
        <v>84.691000000000003</v>
      </c>
      <c r="E45" s="56"/>
      <c r="F45" s="631"/>
      <c r="G45" s="56"/>
      <c r="H45" s="631"/>
      <c r="I45" s="56"/>
      <c r="J45" s="631"/>
      <c r="K45" s="57"/>
      <c r="L45" s="565"/>
      <c r="M45" s="642"/>
    </row>
    <row r="46" spans="1:13" ht="20.100000000000001" customHeight="1" thickBot="1">
      <c r="A46" s="569" t="s">
        <v>188</v>
      </c>
      <c r="B46" s="635" t="s">
        <v>49</v>
      </c>
      <c r="C46" s="636">
        <f>C44/C43</f>
        <v>11.363932484453658</v>
      </c>
      <c r="D46" s="648">
        <f>D44/D43</f>
        <v>14.099213551119178</v>
      </c>
      <c r="E46" s="651"/>
      <c r="F46" s="635"/>
      <c r="G46" s="651"/>
      <c r="H46" s="635"/>
      <c r="I46" s="651"/>
      <c r="J46" s="635"/>
      <c r="K46" s="636"/>
      <c r="L46" s="637"/>
      <c r="M46" s="642"/>
    </row>
    <row r="47" spans="1:13" ht="13.5" customHeight="1" thickBot="1">
      <c r="A47" s="71"/>
      <c r="B47" s="71"/>
      <c r="C47" s="639"/>
      <c r="D47" s="620"/>
      <c r="E47" s="639"/>
      <c r="F47" s="71"/>
      <c r="G47" s="639"/>
      <c r="H47" s="71"/>
      <c r="I47" s="639"/>
      <c r="J47" s="71"/>
      <c r="K47" s="639"/>
      <c r="L47" s="620"/>
      <c r="M47" s="642"/>
    </row>
    <row r="48" spans="1:13" ht="20.100000000000001" customHeight="1">
      <c r="A48" s="98" t="s">
        <v>209</v>
      </c>
      <c r="B48" s="641"/>
      <c r="C48" s="65"/>
      <c r="D48" s="653"/>
      <c r="E48" s="65"/>
      <c r="F48" s="641"/>
      <c r="G48" s="65"/>
      <c r="H48" s="641"/>
      <c r="I48" s="65"/>
      <c r="J48" s="641"/>
      <c r="K48" s="65"/>
      <c r="L48" s="638"/>
      <c r="M48" s="642"/>
    </row>
    <row r="49" spans="1:13" ht="20.100000000000001" customHeight="1">
      <c r="A49" s="570" t="s">
        <v>184</v>
      </c>
      <c r="B49" s="628" t="s">
        <v>185</v>
      </c>
      <c r="C49" s="629">
        <v>91.1</v>
      </c>
      <c r="D49" s="646">
        <v>91</v>
      </c>
      <c r="E49" s="649"/>
      <c r="F49" s="628"/>
      <c r="G49" s="649"/>
      <c r="H49" s="628"/>
      <c r="I49" s="649"/>
      <c r="J49" s="628"/>
      <c r="K49" s="629"/>
      <c r="L49" s="563"/>
      <c r="M49" s="642"/>
    </row>
    <row r="50" spans="1:13" ht="20.100000000000001" customHeight="1">
      <c r="A50" s="630" t="s">
        <v>194</v>
      </c>
      <c r="B50" s="631" t="s">
        <v>44</v>
      </c>
      <c r="C50" s="632">
        <v>3.3159999999999998</v>
      </c>
      <c r="D50" s="647">
        <v>3.3069999999999999</v>
      </c>
      <c r="E50" s="650"/>
      <c r="F50" s="631"/>
      <c r="G50" s="650"/>
      <c r="H50" s="631"/>
      <c r="I50" s="650"/>
      <c r="J50" s="631"/>
      <c r="K50" s="632"/>
      <c r="L50" s="633"/>
      <c r="M50" s="642"/>
    </row>
    <row r="51" spans="1:13" ht="20.100000000000001" customHeight="1">
      <c r="A51" s="567" t="s">
        <v>186</v>
      </c>
      <c r="B51" s="631" t="s">
        <v>49</v>
      </c>
      <c r="C51" s="57">
        <v>49.796999999999997</v>
      </c>
      <c r="D51" s="51">
        <v>46.551000000000002</v>
      </c>
      <c r="E51" s="56"/>
      <c r="F51" s="631"/>
      <c r="G51" s="56"/>
      <c r="H51" s="631"/>
      <c r="I51" s="56"/>
      <c r="J51" s="631"/>
      <c r="K51" s="57"/>
      <c r="L51" s="565"/>
      <c r="M51" s="642"/>
    </row>
    <row r="52" spans="1:13" ht="20.100000000000001" customHeight="1">
      <c r="A52" s="567" t="s">
        <v>187</v>
      </c>
      <c r="B52" s="631" t="s">
        <v>211</v>
      </c>
      <c r="C52" s="57">
        <v>80.682000000000002</v>
      </c>
      <c r="D52" s="51">
        <v>77.504000000000005</v>
      </c>
      <c r="E52" s="56"/>
      <c r="F52" s="631"/>
      <c r="G52" s="56"/>
      <c r="H52" s="631"/>
      <c r="I52" s="56"/>
      <c r="J52" s="631"/>
      <c r="K52" s="57"/>
      <c r="L52" s="565"/>
      <c r="M52" s="642"/>
    </row>
    <row r="53" spans="1:13" ht="20.100000000000001" customHeight="1" thickBot="1">
      <c r="A53" s="569" t="s">
        <v>188</v>
      </c>
      <c r="B53" s="635" t="s">
        <v>49</v>
      </c>
      <c r="C53" s="636">
        <f>C51/C50</f>
        <v>15.017189384800965</v>
      </c>
      <c r="D53" s="648">
        <f>D51/D50</f>
        <v>14.076504384638646</v>
      </c>
      <c r="E53" s="651"/>
      <c r="F53" s="635"/>
      <c r="G53" s="651"/>
      <c r="H53" s="635"/>
      <c r="I53" s="651"/>
      <c r="J53" s="635"/>
      <c r="K53" s="636"/>
      <c r="L53" s="637"/>
      <c r="M53" s="642"/>
    </row>
    <row r="54" spans="1:13">
      <c r="A54" s="642"/>
      <c r="B54" s="642"/>
      <c r="C54" s="642"/>
      <c r="D54" s="642"/>
      <c r="E54" s="642"/>
    </row>
    <row r="55" spans="1:13">
      <c r="A55" s="642"/>
      <c r="B55" s="642"/>
      <c r="C55" s="642"/>
      <c r="D55" s="642"/>
      <c r="E55" s="642"/>
    </row>
    <row r="56" spans="1:13">
      <c r="A56" s="642"/>
      <c r="B56" s="642"/>
      <c r="C56" s="642"/>
      <c r="D56" s="642"/>
      <c r="E56" s="642"/>
    </row>
    <row r="57" spans="1:13">
      <c r="A57" s="642"/>
      <c r="B57" s="642"/>
      <c r="C57" s="642"/>
      <c r="D57" s="642"/>
      <c r="E57" s="642"/>
    </row>
    <row r="58" spans="1:13">
      <c r="A58" s="642"/>
      <c r="B58" s="642"/>
      <c r="C58" s="642"/>
      <c r="D58" s="642"/>
      <c r="E58" s="642"/>
    </row>
  </sheetData>
  <mergeCells count="2">
    <mergeCell ref="A2:L2"/>
    <mergeCell ref="C3:G3"/>
  </mergeCells>
  <pageMargins left="0.70866141732283472" right="0.70866141732283472" top="0.78740157480314965" bottom="0.78740157480314965" header="0.31496062992125984" footer="0.31496062992125984"/>
  <pageSetup paperSize="9" scale="48" orientation="landscape" horizontalDpi="1200" verticalDpi="1200" r:id="rId1"/>
  <headerFooter>
    <oddHeader xml:space="preserve">&amp;LDeutsches Mobilitätspanel: Statistik 2017/18&amp;RInstitut für Verkehrswesen | KIT
</oddHeader>
    <oddFooter>&amp;R&amp;D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B1:U25"/>
  <sheetViews>
    <sheetView showGridLines="0" zoomScaleNormal="100" workbookViewId="0">
      <selection activeCell="S28" sqref="S28"/>
    </sheetView>
  </sheetViews>
  <sheetFormatPr baseColWidth="10" defaultRowHeight="12.75"/>
  <cols>
    <col min="1" max="1" width="1" style="19" customWidth="1"/>
    <col min="2" max="2" width="25.28515625" style="19" customWidth="1"/>
    <col min="3" max="3" width="8.85546875" style="19" customWidth="1"/>
    <col min="4" max="10" width="6.7109375" style="19" customWidth="1"/>
    <col min="11" max="12" width="6.7109375" style="2" customWidth="1"/>
    <col min="13" max="20" width="6.7109375" style="19" customWidth="1"/>
    <col min="21" max="16384" width="11.42578125" style="19"/>
  </cols>
  <sheetData>
    <row r="1" spans="2:21" ht="5.25" customHeight="1" thickBot="1"/>
    <row r="2" spans="2:21" ht="30" customHeight="1" thickBot="1">
      <c r="B2" s="673" t="s">
        <v>71</v>
      </c>
      <c r="C2" s="674"/>
      <c r="D2" s="674"/>
      <c r="E2" s="674"/>
      <c r="F2" s="674"/>
      <c r="G2" s="674"/>
      <c r="H2" s="674"/>
      <c r="I2" s="674"/>
      <c r="J2" s="674"/>
      <c r="K2" s="674"/>
      <c r="L2" s="674"/>
      <c r="M2" s="674"/>
      <c r="N2" s="674"/>
      <c r="O2" s="674"/>
      <c r="P2" s="674"/>
      <c r="Q2" s="674"/>
      <c r="R2" s="674"/>
      <c r="S2" s="674"/>
      <c r="T2" s="675"/>
    </row>
    <row r="3" spans="2:21" ht="13.5" customHeight="1" thickBot="1">
      <c r="B3" s="18"/>
      <c r="C3" s="18"/>
      <c r="D3" s="18"/>
      <c r="E3" s="18"/>
      <c r="F3" s="18"/>
      <c r="G3" s="1"/>
      <c r="H3" s="1"/>
      <c r="I3" s="1"/>
      <c r="J3" s="1"/>
      <c r="K3" s="1"/>
      <c r="L3" s="1"/>
    </row>
    <row r="4" spans="2:21" ht="30" customHeight="1" thickBot="1">
      <c r="B4" s="191" t="s">
        <v>68</v>
      </c>
      <c r="C4" s="33"/>
      <c r="D4" s="394" t="s">
        <v>78</v>
      </c>
      <c r="E4" s="394" t="s">
        <v>77</v>
      </c>
      <c r="F4" s="394" t="s">
        <v>76</v>
      </c>
      <c r="G4" s="32" t="s">
        <v>95</v>
      </c>
      <c r="H4" s="32" t="s">
        <v>96</v>
      </c>
      <c r="I4" s="394" t="s">
        <v>74</v>
      </c>
      <c r="J4" s="36" t="s">
        <v>97</v>
      </c>
      <c r="K4" s="394" t="s">
        <v>75</v>
      </c>
      <c r="L4" s="36" t="s">
        <v>98</v>
      </c>
      <c r="M4" s="36" t="s">
        <v>99</v>
      </c>
      <c r="N4" s="36" t="s">
        <v>100</v>
      </c>
      <c r="O4" s="36" t="s">
        <v>116</v>
      </c>
      <c r="P4" s="36" t="s">
        <v>138</v>
      </c>
      <c r="Q4" s="36" t="s">
        <v>141</v>
      </c>
      <c r="R4" s="60" t="s">
        <v>162</v>
      </c>
      <c r="S4" s="36" t="s">
        <v>180</v>
      </c>
      <c r="T4" s="277" t="s">
        <v>182</v>
      </c>
    </row>
    <row r="5" spans="2:21" ht="13.5" customHeight="1" thickBot="1">
      <c r="C5" s="20"/>
      <c r="D5" s="406"/>
      <c r="E5" s="406"/>
      <c r="F5" s="406"/>
      <c r="G5" s="20"/>
      <c r="H5" s="20"/>
      <c r="I5" s="406"/>
      <c r="J5" s="21"/>
      <c r="K5" s="395"/>
      <c r="L5" s="19"/>
    </row>
    <row r="6" spans="2:21" ht="30" customHeight="1" thickBot="1">
      <c r="B6" s="196" t="s">
        <v>45</v>
      </c>
      <c r="C6" s="83" t="s">
        <v>46</v>
      </c>
      <c r="D6" s="404">
        <v>82.2</v>
      </c>
      <c r="E6" s="404">
        <v>85</v>
      </c>
      <c r="F6" s="404" t="s">
        <v>11</v>
      </c>
      <c r="G6" s="37">
        <v>92.6</v>
      </c>
      <c r="H6" s="37">
        <v>91.4</v>
      </c>
      <c r="I6" s="404">
        <v>85.8</v>
      </c>
      <c r="J6" s="77">
        <v>91.6</v>
      </c>
      <c r="K6" s="396">
        <v>89.7</v>
      </c>
      <c r="L6" s="276">
        <v>91.5</v>
      </c>
      <c r="M6" s="276">
        <v>90.991876114399972</v>
      </c>
      <c r="N6" s="379">
        <v>91.98</v>
      </c>
      <c r="O6" s="430">
        <v>91.380878218957008</v>
      </c>
      <c r="P6" s="379">
        <v>92.377099999999999</v>
      </c>
      <c r="Q6" s="571">
        <v>91.552700000000002</v>
      </c>
      <c r="R6" s="571">
        <v>91.1922</v>
      </c>
      <c r="S6" s="379">
        <v>90.833500000000001</v>
      </c>
      <c r="T6" s="378">
        <v>91.263599999999997</v>
      </c>
    </row>
    <row r="7" spans="2:21" ht="13.5" customHeight="1" thickBot="1">
      <c r="B7" s="85"/>
      <c r="C7" s="86"/>
      <c r="D7" s="407"/>
      <c r="E7" s="407"/>
      <c r="F7" s="407"/>
      <c r="G7" s="85"/>
      <c r="H7" s="85"/>
      <c r="I7" s="407"/>
      <c r="J7" s="75"/>
      <c r="K7" s="397"/>
      <c r="L7" s="195"/>
      <c r="M7" s="195"/>
      <c r="N7" s="308"/>
      <c r="O7" s="308"/>
      <c r="P7" s="308"/>
      <c r="Q7" s="308"/>
      <c r="R7" s="308"/>
      <c r="S7" s="308"/>
      <c r="T7" s="308"/>
    </row>
    <row r="8" spans="2:21" ht="30" customHeight="1" thickBot="1">
      <c r="B8" s="196" t="s">
        <v>129</v>
      </c>
      <c r="C8" s="83" t="s">
        <v>44</v>
      </c>
      <c r="D8" s="399">
        <v>3.04</v>
      </c>
      <c r="E8" s="399">
        <v>2.75</v>
      </c>
      <c r="F8" s="399">
        <v>3.13</v>
      </c>
      <c r="G8" s="88">
        <v>3.46</v>
      </c>
      <c r="H8" s="88">
        <v>3.49</v>
      </c>
      <c r="I8" s="399">
        <v>3.3</v>
      </c>
      <c r="J8" s="168">
        <v>3.4</v>
      </c>
      <c r="K8" s="398">
        <v>3.4</v>
      </c>
      <c r="L8" s="218">
        <v>3.39</v>
      </c>
      <c r="M8" s="218">
        <v>3.3777262957591048</v>
      </c>
      <c r="N8" s="415">
        <v>3.41</v>
      </c>
      <c r="O8" s="431">
        <v>3.3567470609622516</v>
      </c>
      <c r="P8" s="415">
        <v>3.3864999999999998</v>
      </c>
      <c r="Q8" s="572">
        <v>3.3917000000000002</v>
      </c>
      <c r="R8" s="572">
        <v>3.3698999999999999</v>
      </c>
      <c r="S8" s="415">
        <v>3.375</v>
      </c>
      <c r="T8" s="617">
        <v>3.2679999999999998</v>
      </c>
    </row>
    <row r="9" spans="2:21" ht="13.5" customHeight="1" thickBot="1">
      <c r="B9" s="90"/>
      <c r="C9" s="81"/>
      <c r="D9" s="408"/>
      <c r="E9" s="408"/>
      <c r="F9" s="408"/>
      <c r="G9" s="86"/>
      <c r="H9" s="284"/>
      <c r="I9" s="408"/>
      <c r="J9" s="30"/>
      <c r="K9" s="397"/>
      <c r="L9" s="195"/>
      <c r="M9" s="195"/>
      <c r="N9" s="308"/>
      <c r="O9" s="308"/>
      <c r="P9" s="308"/>
      <c r="Q9" s="308"/>
      <c r="R9" s="308"/>
      <c r="S9" s="308"/>
      <c r="T9" s="308"/>
    </row>
    <row r="10" spans="2:21" ht="30" customHeight="1" thickBot="1">
      <c r="B10" s="196" t="s">
        <v>73</v>
      </c>
      <c r="C10" s="83" t="s">
        <v>44</v>
      </c>
      <c r="D10" s="399">
        <v>3.7</v>
      </c>
      <c r="E10" s="399">
        <v>3.24</v>
      </c>
      <c r="F10" s="399" t="s">
        <v>11</v>
      </c>
      <c r="G10" s="88">
        <v>3.73</v>
      </c>
      <c r="H10" s="88">
        <v>3.82</v>
      </c>
      <c r="I10" s="399">
        <v>3.9</v>
      </c>
      <c r="J10" s="61">
        <f t="shared" ref="J10:R10" si="0">J8/(J6/100)</f>
        <v>3.7117903930131004</v>
      </c>
      <c r="K10" s="399">
        <f t="shared" si="0"/>
        <v>3.79041248606466</v>
      </c>
      <c r="L10" s="89">
        <f t="shared" si="0"/>
        <v>3.7049180327868854</v>
      </c>
      <c r="M10" s="89">
        <f t="shared" si="0"/>
        <v>3.712118531892278</v>
      </c>
      <c r="N10" s="89">
        <f t="shared" si="0"/>
        <v>3.7073276799304193</v>
      </c>
      <c r="O10" s="89">
        <f t="shared" si="0"/>
        <v>3.6733582850004751</v>
      </c>
      <c r="P10" s="89">
        <f t="shared" si="0"/>
        <v>3.6659518430433513</v>
      </c>
      <c r="Q10" s="194">
        <f t="shared" si="0"/>
        <v>3.7046422443030083</v>
      </c>
      <c r="R10" s="194">
        <f t="shared" si="0"/>
        <v>3.6953818418680542</v>
      </c>
      <c r="S10" s="218">
        <f>S8/(S6/100)</f>
        <v>3.7155895126797933</v>
      </c>
      <c r="T10" s="624">
        <f>T8/(T6/100)</f>
        <v>3.5808361712665286</v>
      </c>
      <c r="U10" s="620"/>
    </row>
    <row r="11" spans="2:21" ht="13.5" customHeight="1" thickBot="1">
      <c r="B11" s="240"/>
      <c r="C11" s="28"/>
      <c r="D11" s="409"/>
      <c r="E11" s="409"/>
      <c r="F11" s="409"/>
      <c r="G11" s="91"/>
      <c r="H11" s="91"/>
      <c r="I11" s="409"/>
      <c r="J11" s="30"/>
      <c r="K11" s="400"/>
      <c r="L11" s="308"/>
      <c r="M11" s="308"/>
      <c r="N11" s="308"/>
      <c r="O11" s="308"/>
      <c r="P11" s="308"/>
      <c r="Q11" s="308"/>
      <c r="R11" s="308"/>
      <c r="S11" s="308"/>
      <c r="T11" s="308"/>
    </row>
    <row r="12" spans="2:21" ht="15.75" customHeight="1" thickBot="1">
      <c r="B12" s="82" t="s">
        <v>52</v>
      </c>
      <c r="C12" s="83" t="s">
        <v>47</v>
      </c>
      <c r="D12" s="410" t="s">
        <v>11</v>
      </c>
      <c r="E12" s="410" t="s">
        <v>11</v>
      </c>
      <c r="F12" s="410" t="s">
        <v>11</v>
      </c>
      <c r="G12" s="83">
        <v>0.46100000000000002</v>
      </c>
      <c r="H12" s="83">
        <v>0.51200000000000001</v>
      </c>
      <c r="I12" s="410">
        <v>0.51600000000000001</v>
      </c>
      <c r="J12" s="169">
        <v>0.49199999999999999</v>
      </c>
      <c r="K12" s="401">
        <v>0.56000000000000005</v>
      </c>
      <c r="L12" s="287">
        <v>0.50046800000000002</v>
      </c>
      <c r="M12" s="366">
        <f>505.9364831
/1000</f>
        <v>0.50593648309999995</v>
      </c>
      <c r="N12" s="416">
        <f>507.7885976/1000</f>
        <v>0.50778859760000006</v>
      </c>
      <c r="O12" s="432">
        <v>0.51406048862813802</v>
      </c>
      <c r="P12" s="416">
        <v>0.52</v>
      </c>
      <c r="Q12" s="573">
        <v>0.52100000000000002</v>
      </c>
      <c r="R12" s="573">
        <v>0.52500000000000002</v>
      </c>
      <c r="S12" s="416">
        <v>0.53500000000000003</v>
      </c>
      <c r="T12" s="618">
        <v>0.53900000000000003</v>
      </c>
    </row>
    <row r="13" spans="2:21" ht="13.5" customHeight="1" thickBot="1">
      <c r="B13" s="85"/>
      <c r="C13" s="86"/>
      <c r="D13" s="407"/>
      <c r="E13" s="407"/>
      <c r="F13" s="407"/>
      <c r="G13" s="85"/>
      <c r="H13" s="85"/>
      <c r="I13" s="407"/>
      <c r="J13" s="30"/>
      <c r="K13" s="397"/>
      <c r="L13" s="195"/>
      <c r="M13" s="195"/>
      <c r="N13" s="308"/>
      <c r="O13" s="308"/>
      <c r="P13" s="308"/>
      <c r="Q13" s="308"/>
      <c r="R13" s="308"/>
      <c r="S13" s="308"/>
      <c r="T13" s="308"/>
    </row>
    <row r="14" spans="2:21" ht="30" customHeight="1" thickBot="1">
      <c r="B14" s="196" t="s">
        <v>130</v>
      </c>
      <c r="C14" s="83" t="s">
        <v>49</v>
      </c>
      <c r="D14" s="410">
        <v>30.5</v>
      </c>
      <c r="E14" s="410">
        <v>26.9</v>
      </c>
      <c r="F14" s="410">
        <v>33.799999999999997</v>
      </c>
      <c r="G14" s="83">
        <v>39.6</v>
      </c>
      <c r="H14" s="83">
        <v>38.5</v>
      </c>
      <c r="I14" s="410">
        <v>36.9</v>
      </c>
      <c r="J14" s="77">
        <v>40.1</v>
      </c>
      <c r="K14" s="403">
        <v>39.1</v>
      </c>
      <c r="L14" s="222">
        <v>40.5</v>
      </c>
      <c r="M14" s="222">
        <v>40.638662387998345</v>
      </c>
      <c r="N14" s="379">
        <v>40.909999999999997</v>
      </c>
      <c r="O14" s="430">
        <v>41.015155369194602</v>
      </c>
      <c r="P14" s="379">
        <v>41.720799999999997</v>
      </c>
      <c r="Q14" s="571">
        <v>41.610100000000003</v>
      </c>
      <c r="R14" s="571">
        <v>40.860300000000002</v>
      </c>
      <c r="S14" s="379">
        <v>41.165300000000002</v>
      </c>
      <c r="T14" s="378">
        <v>40.891199999999998</v>
      </c>
    </row>
    <row r="15" spans="2:21" ht="13.5" customHeight="1" thickBot="1">
      <c r="B15" s="240"/>
      <c r="C15" s="28"/>
      <c r="D15" s="409"/>
      <c r="E15" s="409"/>
      <c r="F15" s="409"/>
      <c r="G15" s="91"/>
      <c r="H15" s="91"/>
      <c r="I15" s="409"/>
      <c r="J15" s="30"/>
      <c r="K15" s="397"/>
      <c r="L15" s="195"/>
      <c r="M15" s="195"/>
      <c r="N15" s="308"/>
      <c r="O15" s="308"/>
      <c r="P15" s="308"/>
      <c r="Q15" s="308"/>
      <c r="R15" s="308"/>
      <c r="S15" s="308"/>
      <c r="T15" s="308"/>
    </row>
    <row r="16" spans="2:21" ht="30" customHeight="1" thickBot="1">
      <c r="B16" s="196" t="s">
        <v>131</v>
      </c>
      <c r="C16" s="83" t="s">
        <v>49</v>
      </c>
      <c r="D16" s="404">
        <v>37.104622871046224</v>
      </c>
      <c r="E16" s="404">
        <v>31.647058823529409</v>
      </c>
      <c r="F16" s="404" t="s">
        <v>11</v>
      </c>
      <c r="G16" s="37">
        <v>42.8</v>
      </c>
      <c r="H16" s="37">
        <v>42.122538293216628</v>
      </c>
      <c r="I16" s="404">
        <v>43.1</v>
      </c>
      <c r="J16" s="37">
        <f t="shared" ref="J16:T16" si="1">J14*(100/J6)</f>
        <v>43.777292576419221</v>
      </c>
      <c r="K16" s="37">
        <f t="shared" si="1"/>
        <v>43.589743589743591</v>
      </c>
      <c r="L16" s="37">
        <f t="shared" si="1"/>
        <v>44.262295081967217</v>
      </c>
      <c r="M16" s="37">
        <f t="shared" si="1"/>
        <v>44.661857874987867</v>
      </c>
      <c r="N16" s="37">
        <f t="shared" si="1"/>
        <v>44.477060230484881</v>
      </c>
      <c r="O16" s="37">
        <f t="shared" si="1"/>
        <v>44.883739540036494</v>
      </c>
      <c r="P16" s="37">
        <f t="shared" si="1"/>
        <v>45.163574089249387</v>
      </c>
      <c r="Q16" s="571">
        <f t="shared" si="1"/>
        <v>45.449342291379715</v>
      </c>
      <c r="R16" s="571">
        <f t="shared" si="1"/>
        <v>44.806792686216589</v>
      </c>
      <c r="S16" s="379">
        <f t="shared" si="1"/>
        <v>45.319513175205181</v>
      </c>
      <c r="T16" s="330">
        <f t="shared" si="1"/>
        <v>44.805596097458348</v>
      </c>
    </row>
    <row r="17" spans="2:20" ht="13.5" customHeight="1" thickBot="1">
      <c r="B17" s="240"/>
      <c r="C17" s="28"/>
      <c r="D17" s="409"/>
      <c r="E17" s="409"/>
      <c r="F17" s="409"/>
      <c r="G17" s="91"/>
      <c r="H17" s="91"/>
      <c r="I17" s="409"/>
      <c r="J17" s="30"/>
      <c r="K17" s="397"/>
      <c r="L17" s="195"/>
      <c r="M17" s="195"/>
      <c r="N17" s="308"/>
      <c r="O17" s="308"/>
      <c r="P17" s="308"/>
      <c r="Q17" s="308"/>
      <c r="R17" s="308"/>
      <c r="S17" s="308"/>
      <c r="T17" s="308"/>
    </row>
    <row r="18" spans="2:20" ht="30" customHeight="1" thickBot="1">
      <c r="B18" s="82" t="s">
        <v>156</v>
      </c>
      <c r="C18" s="83" t="s">
        <v>48</v>
      </c>
      <c r="D18" s="411">
        <v>0.05</v>
      </c>
      <c r="E18" s="411">
        <v>4.2361111111111106E-2</v>
      </c>
      <c r="F18" s="410" t="s">
        <v>11</v>
      </c>
      <c r="G18" s="92">
        <v>5.6250000000000001E-2</v>
      </c>
      <c r="H18" s="92">
        <v>5.486111111111111E-2</v>
      </c>
      <c r="I18" s="411">
        <v>5.5555555555555552E-2</v>
      </c>
      <c r="J18" s="170">
        <v>5.5555555555555552E-2</v>
      </c>
      <c r="K18" s="402">
        <v>5.486111111111111E-2</v>
      </c>
      <c r="L18" s="280">
        <v>5.6250000000000001E-2</v>
      </c>
      <c r="M18" s="280">
        <v>5.7638888888888885E-2</v>
      </c>
      <c r="N18" s="280">
        <v>5.7638888888888885E-2</v>
      </c>
      <c r="O18" s="280">
        <v>5.6944444444444443E-2</v>
      </c>
      <c r="P18" s="280">
        <v>5.8333333333333327E-2</v>
      </c>
      <c r="Q18" s="170">
        <v>5.7638888888888885E-2</v>
      </c>
      <c r="R18" s="170">
        <v>5.6944444444444443E-2</v>
      </c>
      <c r="S18" s="280">
        <v>5.6944444444444443E-2</v>
      </c>
      <c r="T18" s="619">
        <v>5.6944444444444443E-2</v>
      </c>
    </row>
    <row r="19" spans="2:20" ht="13.5" customHeight="1" thickBot="1">
      <c r="B19" s="240"/>
      <c r="C19" s="28"/>
      <c r="D19" s="409"/>
      <c r="E19" s="409"/>
      <c r="F19" s="409"/>
      <c r="G19" s="91"/>
      <c r="H19" s="91"/>
      <c r="I19" s="409"/>
      <c r="J19" s="30"/>
      <c r="K19" s="397"/>
      <c r="L19" s="195"/>
      <c r="M19" s="195"/>
      <c r="N19" s="308"/>
      <c r="O19" s="308"/>
      <c r="P19" s="308"/>
      <c r="Q19" s="308"/>
      <c r="R19" s="308"/>
      <c r="S19" s="308"/>
      <c r="T19" s="308"/>
    </row>
    <row r="20" spans="2:20" ht="30" customHeight="1" thickBot="1">
      <c r="B20" s="82" t="s">
        <v>157</v>
      </c>
      <c r="C20" s="83" t="s">
        <v>48</v>
      </c>
      <c r="D20" s="411">
        <v>0.05</v>
      </c>
      <c r="E20" s="411">
        <v>4.2361111111111106E-2</v>
      </c>
      <c r="F20" s="410" t="s">
        <v>11</v>
      </c>
      <c r="G20" s="92">
        <v>5.6250000000000001E-2</v>
      </c>
      <c r="H20" s="92">
        <v>5.486111111111111E-2</v>
      </c>
      <c r="I20" s="411">
        <v>5.5555555555555552E-2</v>
      </c>
      <c r="J20" s="170">
        <v>6.1111111111111116E-2</v>
      </c>
      <c r="K20" s="402">
        <v>6.1111111111111116E-2</v>
      </c>
      <c r="L20" s="280">
        <v>6.1805555555555558E-2</v>
      </c>
      <c r="M20" s="280">
        <v>6.3194444444444442E-2</v>
      </c>
      <c r="N20" s="280">
        <v>6.25E-2</v>
      </c>
      <c r="O20" s="280">
        <v>6.1805555555555558E-2</v>
      </c>
      <c r="P20" s="280">
        <v>6.3194444444444442E-2</v>
      </c>
      <c r="Q20" s="170">
        <v>6.3194444444444442E-2</v>
      </c>
      <c r="R20" s="170">
        <v>6.25E-2</v>
      </c>
      <c r="S20" s="280">
        <v>6.25E-2</v>
      </c>
      <c r="T20" s="619">
        <v>6.25E-2</v>
      </c>
    </row>
    <row r="21" spans="2:20" ht="13.5" customHeight="1" thickBot="1">
      <c r="B21" s="240"/>
      <c r="C21" s="28"/>
      <c r="D21" s="409"/>
      <c r="E21" s="409"/>
      <c r="F21" s="409"/>
      <c r="G21" s="91"/>
      <c r="H21" s="91"/>
      <c r="I21" s="409"/>
      <c r="J21" s="30"/>
      <c r="K21" s="397"/>
      <c r="L21" s="195"/>
      <c r="M21" s="195"/>
      <c r="N21" s="308"/>
      <c r="O21" s="308"/>
      <c r="P21" s="308"/>
      <c r="Q21" s="308"/>
      <c r="R21" s="308"/>
      <c r="S21" s="575"/>
      <c r="T21" s="575"/>
    </row>
    <row r="22" spans="2:20" ht="13.5" thickBot="1">
      <c r="B22" s="196" t="s">
        <v>50</v>
      </c>
      <c r="C22" s="83" t="s">
        <v>49</v>
      </c>
      <c r="D22" s="404">
        <v>10</v>
      </c>
      <c r="E22" s="404">
        <v>9.8000000000000007</v>
      </c>
      <c r="F22" s="404">
        <v>10.8</v>
      </c>
      <c r="G22" s="37">
        <v>11.5</v>
      </c>
      <c r="H22" s="37">
        <v>11</v>
      </c>
      <c r="I22" s="404">
        <v>11.2</v>
      </c>
      <c r="J22" s="39">
        <f t="shared" ref="J22:R22" si="2">J14/J8</f>
        <v>11.794117647058824</v>
      </c>
      <c r="K22" s="405">
        <f t="shared" si="2"/>
        <v>11.5</v>
      </c>
      <c r="L22" s="39">
        <f t="shared" si="2"/>
        <v>11.946902654867257</v>
      </c>
      <c r="M22" s="39">
        <f t="shared" si="2"/>
        <v>12.031366318526787</v>
      </c>
      <c r="N22" s="84">
        <f t="shared" si="2"/>
        <v>11.997067448680351</v>
      </c>
      <c r="O22" s="84">
        <f t="shared" si="2"/>
        <v>12.218720870030975</v>
      </c>
      <c r="P22" s="84">
        <f t="shared" si="2"/>
        <v>12.31974014469216</v>
      </c>
      <c r="Q22" s="574">
        <f t="shared" si="2"/>
        <v>12.268213580210514</v>
      </c>
      <c r="R22" s="574">
        <f t="shared" si="2"/>
        <v>12.125077895486514</v>
      </c>
      <c r="S22" s="37">
        <f>S14/S8</f>
        <v>12.197125925925926</v>
      </c>
      <c r="T22" s="625">
        <f>T14/T8</f>
        <v>12.512607099143207</v>
      </c>
    </row>
    <row r="23" spans="2:20">
      <c r="J23" s="367"/>
      <c r="K23" s="367"/>
      <c r="L23" s="367"/>
      <c r="M23" s="367"/>
    </row>
    <row r="24" spans="2:20">
      <c r="J24" s="367"/>
      <c r="K24" s="367"/>
      <c r="L24" s="367"/>
      <c r="M24" s="367"/>
    </row>
    <row r="25" spans="2:20">
      <c r="O25" s="367"/>
    </row>
  </sheetData>
  <mergeCells count="1">
    <mergeCell ref="B2:T2"/>
  </mergeCells>
  <phoneticPr fontId="0" type="noConversion"/>
  <pageMargins left="0.39370078740157483" right="0.39370078740157483" top="0.98425196850393704" bottom="0.98425196850393704" header="0.51181102362204722" footer="0.51181102362204722"/>
  <pageSetup paperSize="9" scale="95" orientation="landscape" r:id="rId1"/>
  <headerFooter alignWithMargins="0">
    <oddHeader>&amp;L&amp;12Deutsches Mobilitätspanel: Statistik 2017/18&amp;R&amp;12Institut für Verkehrswesen | KIT</oddHeader>
    <oddFooter>&amp;R&amp;D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4"/>
  <sheetViews>
    <sheetView showGridLines="0" zoomScaleNormal="100" workbookViewId="0">
      <selection activeCell="I29" sqref="I29"/>
    </sheetView>
  </sheetViews>
  <sheetFormatPr baseColWidth="10" defaultRowHeight="12.75"/>
  <cols>
    <col min="1" max="1" width="5.42578125" style="434" customWidth="1"/>
    <col min="2" max="2" width="3.5703125" style="448" bestFit="1" customWidth="1"/>
    <col min="3" max="3" width="5.42578125" style="448" customWidth="1"/>
    <col min="4" max="4" width="70.7109375" style="448" bestFit="1" customWidth="1"/>
    <col min="5" max="7" width="10.7109375" style="434" customWidth="1"/>
    <col min="8" max="9" width="10.7109375" style="447" customWidth="1"/>
    <col min="10" max="11" width="10.7109375" style="449" customWidth="1"/>
    <col min="12" max="13" width="12.28515625" style="434" bestFit="1" customWidth="1"/>
    <col min="14" max="14" width="12.42578125" style="434" bestFit="1" customWidth="1"/>
    <col min="15" max="15" width="11.42578125" style="434"/>
    <col min="16" max="16" width="16.42578125" style="434" customWidth="1"/>
    <col min="17" max="16384" width="11.42578125" style="434"/>
  </cols>
  <sheetData>
    <row r="1" spans="2:14" ht="13.5" thickBot="1"/>
    <row r="2" spans="2:14" ht="18" customHeight="1">
      <c r="B2" s="691" t="s">
        <v>104</v>
      </c>
      <c r="C2" s="692"/>
      <c r="D2" s="692"/>
      <c r="E2" s="692"/>
      <c r="F2" s="692"/>
      <c r="G2" s="692"/>
      <c r="H2" s="692"/>
      <c r="I2" s="692"/>
      <c r="J2" s="692"/>
      <c r="K2" s="692"/>
      <c r="L2" s="692"/>
      <c r="M2" s="692"/>
      <c r="N2" s="693"/>
    </row>
    <row r="3" spans="2:14" ht="18" customHeight="1">
      <c r="B3" s="694"/>
      <c r="C3" s="695"/>
      <c r="D3" s="696"/>
      <c r="E3" s="697" t="s">
        <v>140</v>
      </c>
      <c r="F3" s="698"/>
      <c r="G3" s="698"/>
      <c r="H3" s="698"/>
      <c r="I3" s="698"/>
      <c r="J3" s="698"/>
      <c r="K3" s="698"/>
      <c r="L3" s="698"/>
      <c r="M3" s="698"/>
      <c r="N3" s="699"/>
    </row>
    <row r="4" spans="2:14" ht="18" customHeight="1" thickBot="1">
      <c r="B4" s="435"/>
      <c r="C4" s="436"/>
      <c r="D4" s="437"/>
      <c r="E4" s="472">
        <v>2009</v>
      </c>
      <c r="F4" s="473">
        <v>2010</v>
      </c>
      <c r="G4" s="473">
        <v>2011</v>
      </c>
      <c r="H4" s="473">
        <v>2012</v>
      </c>
      <c r="I4" s="472">
        <v>2013</v>
      </c>
      <c r="J4" s="474">
        <v>2014</v>
      </c>
      <c r="K4" s="475">
        <v>2015</v>
      </c>
      <c r="L4" s="475">
        <v>2016</v>
      </c>
      <c r="M4" s="475">
        <v>2017</v>
      </c>
      <c r="N4" s="476">
        <v>2018</v>
      </c>
    </row>
    <row r="5" spans="2:14" ht="21" customHeight="1">
      <c r="B5" s="700" t="s">
        <v>198</v>
      </c>
      <c r="C5" s="703" t="s">
        <v>199</v>
      </c>
      <c r="D5" s="438" t="s">
        <v>158</v>
      </c>
      <c r="E5" s="477">
        <v>41321171</v>
      </c>
      <c r="F5" s="477">
        <v>41737627</v>
      </c>
      <c r="G5" s="578">
        <v>42301563</v>
      </c>
      <c r="H5" s="477">
        <v>42927647</v>
      </c>
      <c r="I5" s="478">
        <v>43431124</v>
      </c>
      <c r="J5" s="477">
        <v>43851230</v>
      </c>
      <c r="K5" s="479">
        <v>44403124</v>
      </c>
      <c r="L5" s="522">
        <v>45040829</v>
      </c>
      <c r="M5" s="522">
        <v>45803560</v>
      </c>
      <c r="N5" s="654">
        <v>46413255</v>
      </c>
    </row>
    <row r="6" spans="2:14" ht="20.25" customHeight="1">
      <c r="B6" s="701"/>
      <c r="C6" s="704"/>
      <c r="D6" s="439" t="s">
        <v>105</v>
      </c>
      <c r="E6" s="481">
        <v>30639015</v>
      </c>
      <c r="F6" s="481">
        <v>30449617</v>
      </c>
      <c r="G6" s="579">
        <v>30487578</v>
      </c>
      <c r="H6" s="481">
        <v>30452019</v>
      </c>
      <c r="I6" s="482">
        <v>30206472</v>
      </c>
      <c r="J6" s="481">
        <v>29956296</v>
      </c>
      <c r="K6" s="483">
        <v>29837614</v>
      </c>
      <c r="L6" s="481">
        <v>29835223</v>
      </c>
      <c r="M6" s="481">
        <v>29978635</v>
      </c>
      <c r="N6" s="484">
        <v>30451268</v>
      </c>
    </row>
    <row r="7" spans="2:14" ht="20.25" customHeight="1">
      <c r="B7" s="701"/>
      <c r="C7" s="704"/>
      <c r="D7" s="439" t="s">
        <v>106</v>
      </c>
      <c r="E7" s="481">
        <v>10290288</v>
      </c>
      <c r="F7" s="481">
        <v>10817769</v>
      </c>
      <c r="G7" s="579">
        <v>11266644</v>
      </c>
      <c r="H7" s="481">
        <v>11891375</v>
      </c>
      <c r="I7" s="482">
        <v>12578950</v>
      </c>
      <c r="J7" s="481">
        <v>13215190</v>
      </c>
      <c r="K7" s="483">
        <v>13861404</v>
      </c>
      <c r="L7" s="481">
        <v>14532426</v>
      </c>
      <c r="M7" s="481">
        <v>15089392</v>
      </c>
      <c r="N7" s="484">
        <v>15225296</v>
      </c>
    </row>
    <row r="8" spans="2:14" ht="20.25" customHeight="1" thickBot="1">
      <c r="B8" s="701"/>
      <c r="C8" s="705"/>
      <c r="D8" s="440" t="s">
        <v>107</v>
      </c>
      <c r="E8" s="485">
        <v>391868</v>
      </c>
      <c r="F8" s="485">
        <v>470241</v>
      </c>
      <c r="G8" s="580">
        <v>547341</v>
      </c>
      <c r="H8" s="485">
        <v>584253</v>
      </c>
      <c r="I8" s="486">
        <v>645702</v>
      </c>
      <c r="J8" s="485">
        <v>679744</v>
      </c>
      <c r="K8" s="487">
        <v>704106</v>
      </c>
      <c r="L8" s="488">
        <v>704106</v>
      </c>
      <c r="M8" s="488">
        <v>735533</v>
      </c>
      <c r="N8" s="489">
        <v>736691</v>
      </c>
    </row>
    <row r="9" spans="2:14" ht="21" customHeight="1">
      <c r="B9" s="701"/>
      <c r="C9" s="689" t="s">
        <v>200</v>
      </c>
      <c r="D9" s="441" t="s">
        <v>142</v>
      </c>
      <c r="E9" s="490">
        <v>21.039820014644398</v>
      </c>
      <c r="F9" s="490">
        <v>22.256409877898108</v>
      </c>
      <c r="G9" s="581">
        <v>21.553566516730932</v>
      </c>
      <c r="H9" s="490">
        <v>21.4</v>
      </c>
      <c r="I9" s="491">
        <v>19.5</v>
      </c>
      <c r="J9" s="490">
        <v>19.5</v>
      </c>
      <c r="K9" s="492">
        <v>19</v>
      </c>
      <c r="L9" s="493">
        <v>18.908108907142896</v>
      </c>
      <c r="M9" s="493">
        <v>19.427415611488659</v>
      </c>
      <c r="N9" s="494">
        <v>20</v>
      </c>
    </row>
    <row r="10" spans="2:14" ht="21" customHeight="1">
      <c r="B10" s="701"/>
      <c r="C10" s="704"/>
      <c r="D10" s="442" t="s">
        <v>143</v>
      </c>
      <c r="E10" s="495">
        <v>19.686402972780296</v>
      </c>
      <c r="F10" s="495">
        <v>20.326636469643283</v>
      </c>
      <c r="G10" s="582">
        <v>19.95174561955621</v>
      </c>
      <c r="H10" s="495">
        <v>19.3</v>
      </c>
      <c r="I10" s="496">
        <v>20.100000000000001</v>
      </c>
      <c r="J10" s="495">
        <v>19.8</v>
      </c>
      <c r="K10" s="497">
        <v>19.8</v>
      </c>
      <c r="L10" s="495">
        <v>18.024284144503646</v>
      </c>
      <c r="M10" s="495">
        <v>17.728738584596488</v>
      </c>
      <c r="N10" s="498">
        <v>17.100000000000001</v>
      </c>
    </row>
    <row r="11" spans="2:14" ht="21" customHeight="1">
      <c r="B11" s="701"/>
      <c r="C11" s="704"/>
      <c r="D11" s="442" t="s">
        <v>144</v>
      </c>
      <c r="E11" s="495">
        <v>18.167084836541697</v>
      </c>
      <c r="F11" s="495">
        <v>17.982382303154051</v>
      </c>
      <c r="G11" s="582">
        <v>17.76281770133107</v>
      </c>
      <c r="H11" s="495">
        <v>17.8</v>
      </c>
      <c r="I11" s="496">
        <v>18.3</v>
      </c>
      <c r="J11" s="495">
        <v>18.100000000000001</v>
      </c>
      <c r="K11" s="497">
        <v>17.7</v>
      </c>
      <c r="L11" s="495">
        <v>18.4673976582447</v>
      </c>
      <c r="M11" s="495">
        <v>17.886037737943429</v>
      </c>
      <c r="N11" s="498">
        <v>17.7</v>
      </c>
    </row>
    <row r="12" spans="2:14" ht="21" customHeight="1" thickBot="1">
      <c r="B12" s="701"/>
      <c r="C12" s="705"/>
      <c r="D12" s="443" t="s">
        <v>145</v>
      </c>
      <c r="E12" s="499">
        <v>41.106692176033611</v>
      </c>
      <c r="F12" s="499">
        <v>39.434571349304562</v>
      </c>
      <c r="G12" s="583">
        <v>40.731870162381789</v>
      </c>
      <c r="H12" s="499">
        <v>41.6</v>
      </c>
      <c r="I12" s="500">
        <v>42.1</v>
      </c>
      <c r="J12" s="499">
        <v>42.6</v>
      </c>
      <c r="K12" s="501">
        <v>43.5</v>
      </c>
      <c r="L12" s="499">
        <v>44.600209290108758</v>
      </c>
      <c r="M12" s="499">
        <v>44.95780806597142</v>
      </c>
      <c r="N12" s="502">
        <v>45.2</v>
      </c>
    </row>
    <row r="13" spans="2:14" ht="21" customHeight="1">
      <c r="B13" s="701"/>
      <c r="C13" s="689" t="s">
        <v>201</v>
      </c>
      <c r="D13" s="444" t="s">
        <v>146</v>
      </c>
      <c r="E13" s="493">
        <v>30.284109981271257</v>
      </c>
      <c r="F13" s="493">
        <v>31.175858076274686</v>
      </c>
      <c r="G13" s="584">
        <v>31.712402492767033</v>
      </c>
      <c r="H13" s="493">
        <v>32.299999999999997</v>
      </c>
      <c r="I13" s="503">
        <v>32.700000000000003</v>
      </c>
      <c r="J13" s="493">
        <v>33.200000000000003</v>
      </c>
      <c r="K13" s="504">
        <v>33.700000000000003</v>
      </c>
      <c r="L13" s="505">
        <v>34.200185347387816</v>
      </c>
      <c r="M13" s="505">
        <v>34.719800340115611</v>
      </c>
      <c r="N13" s="506">
        <v>35.6</v>
      </c>
    </row>
    <row r="14" spans="2:14" ht="21" customHeight="1">
      <c r="B14" s="701"/>
      <c r="C14" s="704"/>
      <c r="D14" s="444" t="s">
        <v>147</v>
      </c>
      <c r="E14" s="495">
        <v>19.806505527619873</v>
      </c>
      <c r="F14" s="495">
        <v>19.368066740033996</v>
      </c>
      <c r="G14" s="582">
        <v>19.302508819669217</v>
      </c>
      <c r="H14" s="495">
        <v>19.399999999999999</v>
      </c>
      <c r="I14" s="496">
        <v>19.399999999999999</v>
      </c>
      <c r="J14" s="495">
        <v>19.399999999999999</v>
      </c>
      <c r="K14" s="507">
        <v>19.399999999999999</v>
      </c>
      <c r="L14" s="508">
        <v>19.417631056479891</v>
      </c>
      <c r="M14" s="508">
        <v>19.414401306919366</v>
      </c>
      <c r="N14" s="509">
        <v>19.3</v>
      </c>
    </row>
    <row r="15" spans="2:14" ht="21" customHeight="1">
      <c r="B15" s="701"/>
      <c r="C15" s="704"/>
      <c r="D15" s="444" t="s">
        <v>148</v>
      </c>
      <c r="E15" s="495">
        <v>34.339391529608527</v>
      </c>
      <c r="F15" s="495">
        <v>33.779014737458411</v>
      </c>
      <c r="G15" s="582">
        <v>33.410522655533057</v>
      </c>
      <c r="H15" s="495">
        <v>33</v>
      </c>
      <c r="I15" s="496">
        <v>32.6</v>
      </c>
      <c r="J15" s="495">
        <v>32.1</v>
      </c>
      <c r="K15" s="507">
        <v>31.6</v>
      </c>
      <c r="L15" s="508">
        <v>31.149120279291488</v>
      </c>
      <c r="M15" s="508">
        <v>30.729161374689017</v>
      </c>
      <c r="N15" s="509">
        <v>30.2</v>
      </c>
    </row>
    <row r="16" spans="2:14" ht="21" customHeight="1" thickBot="1">
      <c r="B16" s="702"/>
      <c r="C16" s="690"/>
      <c r="D16" s="444" t="s">
        <v>149</v>
      </c>
      <c r="E16" s="511">
        <v>15.569992961500349</v>
      </c>
      <c r="F16" s="511">
        <v>15.677060446232902</v>
      </c>
      <c r="G16" s="585">
        <v>15.574566032030695</v>
      </c>
      <c r="H16" s="511">
        <v>15.4</v>
      </c>
      <c r="I16" s="512">
        <v>15.3</v>
      </c>
      <c r="J16" s="510">
        <v>15.3</v>
      </c>
      <c r="K16" s="513">
        <v>15.3</v>
      </c>
      <c r="L16" s="514">
        <v>15.233063316840816</v>
      </c>
      <c r="M16" s="514">
        <v>15.136636978276011</v>
      </c>
      <c r="N16" s="515">
        <v>14.9</v>
      </c>
    </row>
    <row r="17" spans="2:14" ht="21" customHeight="1" thickBot="1">
      <c r="B17" s="706" t="s">
        <v>139</v>
      </c>
      <c r="C17" s="707"/>
      <c r="D17" s="708"/>
      <c r="E17" s="516">
        <v>816</v>
      </c>
      <c r="F17" s="516">
        <v>840</v>
      </c>
      <c r="G17" s="517">
        <v>900</v>
      </c>
      <c r="H17" s="517">
        <v>939</v>
      </c>
      <c r="I17" s="517">
        <v>1020</v>
      </c>
      <c r="J17" s="518">
        <v>1263</v>
      </c>
      <c r="K17" s="519">
        <v>1424</v>
      </c>
      <c r="L17" s="520">
        <v>1553</v>
      </c>
      <c r="M17" s="520">
        <v>1599</v>
      </c>
      <c r="N17" s="521">
        <v>1602</v>
      </c>
    </row>
    <row r="18" spans="2:14" ht="22.5" customHeight="1">
      <c r="B18" s="682" t="s">
        <v>108</v>
      </c>
      <c r="C18" s="685" t="s">
        <v>161</v>
      </c>
      <c r="D18" s="686"/>
      <c r="E18" s="522">
        <v>1106</v>
      </c>
      <c r="F18" s="522">
        <v>1099</v>
      </c>
      <c r="G18" s="523">
        <v>1091</v>
      </c>
      <c r="H18" s="523">
        <v>1055</v>
      </c>
      <c r="I18" s="523">
        <v>1037</v>
      </c>
      <c r="J18" s="522">
        <v>1085</v>
      </c>
      <c r="K18" s="524">
        <v>1100</v>
      </c>
      <c r="L18" s="525">
        <v>1111.0799320230544</v>
      </c>
      <c r="M18" s="525">
        <v>1058.9798996543061</v>
      </c>
      <c r="N18" s="526">
        <v>1071.842800966346</v>
      </c>
    </row>
    <row r="19" spans="2:14" ht="22.5" customHeight="1" thickBot="1">
      <c r="B19" s="683"/>
      <c r="C19" s="687" t="s">
        <v>109</v>
      </c>
      <c r="D19" s="688"/>
      <c r="E19" s="488">
        <v>1177</v>
      </c>
      <c r="F19" s="488">
        <v>1168</v>
      </c>
      <c r="G19" s="527">
        <v>1174</v>
      </c>
      <c r="H19" s="527">
        <v>1117</v>
      </c>
      <c r="I19" s="527">
        <v>1103</v>
      </c>
      <c r="J19" s="488">
        <v>1159</v>
      </c>
      <c r="K19" s="528">
        <v>1183</v>
      </c>
      <c r="L19" s="529">
        <v>1218</v>
      </c>
      <c r="M19" s="529">
        <v>1160</v>
      </c>
      <c r="N19" s="530">
        <v>1174.94</v>
      </c>
    </row>
    <row r="20" spans="2:14" ht="22.5" customHeight="1">
      <c r="B20" s="683"/>
      <c r="C20" s="689" t="s">
        <v>110</v>
      </c>
      <c r="D20" s="445" t="s">
        <v>111</v>
      </c>
      <c r="E20" s="480">
        <v>926</v>
      </c>
      <c r="F20" s="480">
        <v>919</v>
      </c>
      <c r="G20" s="531">
        <v>883</v>
      </c>
      <c r="H20" s="531">
        <v>858</v>
      </c>
      <c r="I20" s="531">
        <v>869</v>
      </c>
      <c r="J20" s="480">
        <v>879</v>
      </c>
      <c r="K20" s="532">
        <v>897</v>
      </c>
      <c r="L20" s="533">
        <v>908</v>
      </c>
      <c r="M20" s="533">
        <v>858</v>
      </c>
      <c r="N20" s="534">
        <v>891</v>
      </c>
    </row>
    <row r="21" spans="2:14" ht="22.5" customHeight="1" thickBot="1">
      <c r="B21" s="684"/>
      <c r="C21" s="690"/>
      <c r="D21" s="446" t="s">
        <v>160</v>
      </c>
      <c r="E21" s="535">
        <v>1635</v>
      </c>
      <c r="F21" s="535">
        <v>1692</v>
      </c>
      <c r="G21" s="536">
        <v>1732</v>
      </c>
      <c r="H21" s="536">
        <v>1591</v>
      </c>
      <c r="I21" s="536">
        <v>1530</v>
      </c>
      <c r="J21" s="535">
        <v>1598</v>
      </c>
      <c r="K21" s="537">
        <v>1581</v>
      </c>
      <c r="L21" s="538">
        <v>1574</v>
      </c>
      <c r="M21" s="538">
        <v>1545</v>
      </c>
      <c r="N21" s="539">
        <v>1519</v>
      </c>
    </row>
    <row r="22" spans="2:14" ht="22.5" customHeight="1">
      <c r="B22" s="682" t="s">
        <v>112</v>
      </c>
      <c r="C22" s="685" t="s">
        <v>113</v>
      </c>
      <c r="D22" s="686"/>
      <c r="E22" s="540">
        <v>7.7</v>
      </c>
      <c r="F22" s="540">
        <v>7.9</v>
      </c>
      <c r="G22" s="541">
        <v>7.8</v>
      </c>
      <c r="H22" s="541">
        <v>7.7</v>
      </c>
      <c r="I22" s="541">
        <v>7.8</v>
      </c>
      <c r="J22" s="540">
        <v>7.6</v>
      </c>
      <c r="K22" s="541">
        <v>7.6</v>
      </c>
      <c r="L22" s="540">
        <v>7.5458066823381644</v>
      </c>
      <c r="M22" s="540">
        <v>7.5611452645636499</v>
      </c>
      <c r="N22" s="542">
        <v>7.4220554592318218</v>
      </c>
    </row>
    <row r="23" spans="2:14" ht="22.5" customHeight="1" thickBot="1">
      <c r="B23" s="683"/>
      <c r="C23" s="687" t="s">
        <v>114</v>
      </c>
      <c r="D23" s="688"/>
      <c r="E23" s="543">
        <v>7.6</v>
      </c>
      <c r="F23" s="543">
        <v>7.7</v>
      </c>
      <c r="G23" s="544">
        <v>7.6</v>
      </c>
      <c r="H23" s="544">
        <v>7.6</v>
      </c>
      <c r="I23" s="544">
        <v>7.7</v>
      </c>
      <c r="J23" s="543">
        <v>7.5</v>
      </c>
      <c r="K23" s="545">
        <v>7.5</v>
      </c>
      <c r="L23" s="499">
        <v>7.4306200000000002</v>
      </c>
      <c r="M23" s="499">
        <v>7.4058200000000003</v>
      </c>
      <c r="N23" s="502">
        <v>7.2978425612720397</v>
      </c>
    </row>
    <row r="24" spans="2:14" ht="22.5" customHeight="1">
      <c r="B24" s="683"/>
      <c r="C24" s="689" t="s">
        <v>110</v>
      </c>
      <c r="D24" s="445" t="s">
        <v>115</v>
      </c>
      <c r="E24" s="493">
        <v>7.8</v>
      </c>
      <c r="F24" s="493">
        <v>7.85</v>
      </c>
      <c r="G24" s="546">
        <v>7.85</v>
      </c>
      <c r="H24" s="546">
        <v>7.9</v>
      </c>
      <c r="I24" s="546">
        <v>7.9</v>
      </c>
      <c r="J24" s="493">
        <v>7.8</v>
      </c>
      <c r="K24" s="546">
        <v>7.7</v>
      </c>
      <c r="L24" s="493">
        <v>7.63</v>
      </c>
      <c r="M24" s="493">
        <v>7.59</v>
      </c>
      <c r="N24" s="494">
        <v>7.4572509995537999</v>
      </c>
    </row>
    <row r="25" spans="2:14" ht="22.5" customHeight="1" thickBot="1">
      <c r="B25" s="684"/>
      <c r="C25" s="690"/>
      <c r="D25" s="446" t="s">
        <v>159</v>
      </c>
      <c r="E25" s="511">
        <v>6.6</v>
      </c>
      <c r="F25" s="511">
        <v>6.85</v>
      </c>
      <c r="G25" s="547">
        <v>6.8</v>
      </c>
      <c r="H25" s="547">
        <v>6.7</v>
      </c>
      <c r="I25" s="547">
        <v>6.8</v>
      </c>
      <c r="J25" s="511">
        <v>6.8</v>
      </c>
      <c r="K25" s="547">
        <v>6.8</v>
      </c>
      <c r="L25" s="511">
        <v>6.71</v>
      </c>
      <c r="M25" s="511">
        <v>6.69</v>
      </c>
      <c r="N25" s="548">
        <v>6.6144139636843899</v>
      </c>
    </row>
    <row r="30" spans="2:14">
      <c r="H30" s="434"/>
      <c r="I30" s="434"/>
      <c r="J30" s="434"/>
      <c r="K30" s="434"/>
    </row>
    <row r="31" spans="2:14">
      <c r="H31" s="434"/>
      <c r="I31" s="434"/>
      <c r="J31" s="434"/>
      <c r="K31" s="434"/>
    </row>
    <row r="32" spans="2:14">
      <c r="J32" s="434"/>
      <c r="K32" s="434"/>
    </row>
    <row r="33" spans="8:11">
      <c r="H33" s="434"/>
      <c r="I33" s="434"/>
      <c r="J33" s="434"/>
      <c r="K33" s="434"/>
    </row>
    <row r="34" spans="8:11">
      <c r="H34" s="434"/>
      <c r="I34" s="434"/>
      <c r="J34" s="434"/>
      <c r="K34" s="434"/>
    </row>
  </sheetData>
  <mergeCells count="16">
    <mergeCell ref="B22:B25"/>
    <mergeCell ref="C22:D22"/>
    <mergeCell ref="C23:D23"/>
    <mergeCell ref="C24:C25"/>
    <mergeCell ref="B2:N2"/>
    <mergeCell ref="B3:D3"/>
    <mergeCell ref="E3:N3"/>
    <mergeCell ref="B5:B16"/>
    <mergeCell ref="C5:C8"/>
    <mergeCell ref="C9:C12"/>
    <mergeCell ref="C13:C16"/>
    <mergeCell ref="B17:D17"/>
    <mergeCell ref="B18:B21"/>
    <mergeCell ref="C18:D18"/>
    <mergeCell ref="C19:D19"/>
    <mergeCell ref="C20:C21"/>
  </mergeCells>
  <pageMargins left="0.47244094488188981" right="0.39370078740157483" top="0.70866141732283472" bottom="0.62992125984251968" header="0.51181102362204722" footer="0.51181102362204722"/>
  <pageSetup paperSize="9" scale="72" orientation="landscape" r:id="rId1"/>
  <headerFooter alignWithMargins="0">
    <oddHeader>&amp;LDeutsches Mobilitätspanel: Statistik 2017/18&amp;RInstitut für Verkehrswesen | KIT</oddHeader>
    <oddFooter>&amp;R&amp;D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88"/>
  <sheetViews>
    <sheetView showGridLines="0" tabSelected="1" zoomScaleNormal="100" zoomScalePageLayoutView="90" workbookViewId="0">
      <selection activeCell="C16" sqref="C16"/>
    </sheetView>
  </sheetViews>
  <sheetFormatPr baseColWidth="10" defaultRowHeight="12.75"/>
  <cols>
    <col min="1" max="1" width="3.140625" style="298" customWidth="1"/>
    <col min="2" max="2" width="3.140625" style="589" customWidth="1"/>
    <col min="3" max="3" width="152.85546875" style="7" customWidth="1"/>
    <col min="4" max="13" width="11.42578125" style="7"/>
    <col min="14" max="14" width="24.7109375" style="7" customWidth="1"/>
    <col min="15" max="16384" width="11.42578125" style="7"/>
  </cols>
  <sheetData>
    <row r="1" spans="1:14" s="6" customFormat="1" ht="21" customHeight="1">
      <c r="A1" s="300"/>
      <c r="B1" s="588"/>
      <c r="C1" s="427" t="s">
        <v>103</v>
      </c>
      <c r="D1" s="299"/>
      <c r="E1" s="299"/>
      <c r="F1" s="299"/>
      <c r="G1" s="299"/>
      <c r="H1" s="299"/>
      <c r="I1" s="299"/>
      <c r="J1" s="299"/>
      <c r="K1" s="299"/>
      <c r="L1" s="299"/>
      <c r="M1" s="299"/>
      <c r="N1" s="299"/>
    </row>
    <row r="2" spans="1:14" s="468" customFormat="1" ht="14.25" customHeight="1">
      <c r="B2" s="712" t="s">
        <v>212</v>
      </c>
      <c r="C2" s="713" t="s">
        <v>213</v>
      </c>
    </row>
    <row r="3" spans="1:14" ht="15" customHeight="1"/>
    <row r="4" spans="1:14" s="6" customFormat="1" ht="14.25" customHeight="1">
      <c r="A4" s="300"/>
      <c r="B4" s="709" t="s">
        <v>120</v>
      </c>
      <c r="C4" s="709"/>
      <c r="D4" s="300"/>
      <c r="E4" s="300"/>
      <c r="F4" s="300"/>
      <c r="G4" s="300"/>
      <c r="H4" s="300"/>
      <c r="I4" s="300"/>
      <c r="J4" s="300"/>
      <c r="K4" s="300"/>
      <c r="L4" s="300"/>
      <c r="M4" s="300"/>
      <c r="N4" s="300"/>
    </row>
    <row r="5" spans="1:14" s="6" customFormat="1" ht="12" customHeight="1">
      <c r="A5" s="300"/>
      <c r="B5" s="588"/>
    </row>
    <row r="6" spans="1:14" ht="54" customHeight="1">
      <c r="B6" s="710" t="s">
        <v>72</v>
      </c>
      <c r="C6" s="710"/>
      <c r="D6" s="289"/>
      <c r="E6" s="289"/>
      <c r="F6" s="289"/>
      <c r="G6" s="289"/>
      <c r="H6" s="289"/>
      <c r="I6" s="289"/>
      <c r="J6" s="289"/>
      <c r="K6" s="289"/>
      <c r="L6" s="289"/>
      <c r="M6" s="298"/>
      <c r="N6" s="298"/>
    </row>
    <row r="7" spans="1:14" ht="42" customHeight="1">
      <c r="B7" s="710" t="s">
        <v>165</v>
      </c>
      <c r="C7" s="710"/>
      <c r="D7" s="298"/>
      <c r="E7" s="298"/>
      <c r="F7" s="298"/>
      <c r="G7" s="298"/>
      <c r="H7" s="298"/>
      <c r="I7" s="298"/>
      <c r="J7" s="298"/>
      <c r="K7" s="298"/>
      <c r="L7" s="298"/>
      <c r="M7" s="298"/>
      <c r="N7" s="298"/>
    </row>
    <row r="8" spans="1:14">
      <c r="C8" s="298"/>
      <c r="D8" s="298"/>
      <c r="E8" s="298"/>
      <c r="F8" s="298"/>
      <c r="G8" s="298"/>
      <c r="H8" s="298"/>
      <c r="I8" s="298"/>
      <c r="J8" s="298"/>
      <c r="K8" s="298"/>
      <c r="L8" s="298"/>
      <c r="M8" s="298"/>
      <c r="N8" s="298"/>
    </row>
    <row r="9" spans="1:14" s="6" customFormat="1">
      <c r="A9" s="300"/>
      <c r="B9" s="711" t="s">
        <v>51</v>
      </c>
      <c r="C9" s="711"/>
      <c r="D9" s="290"/>
      <c r="E9" s="290"/>
      <c r="F9" s="290"/>
      <c r="G9" s="290"/>
      <c r="H9" s="290"/>
      <c r="I9" s="290"/>
      <c r="J9" s="290"/>
      <c r="K9" s="290"/>
      <c r="L9" s="290"/>
      <c r="M9" s="298"/>
      <c r="N9" s="298"/>
    </row>
    <row r="10" spans="1:14" s="6" customFormat="1" ht="14.25" customHeight="1">
      <c r="A10" s="300"/>
      <c r="B10" s="590">
        <v>1</v>
      </c>
      <c r="C10" s="587" t="s">
        <v>166</v>
      </c>
      <c r="N10" s="8"/>
    </row>
    <row r="11" spans="1:14" ht="14.25">
      <c r="B11" s="590">
        <v>2</v>
      </c>
      <c r="C11" s="587" t="s">
        <v>167</v>
      </c>
      <c r="D11" s="291"/>
      <c r="E11" s="291"/>
      <c r="F11" s="291"/>
      <c r="G11" s="291"/>
      <c r="H11" s="291"/>
      <c r="I11" s="291"/>
      <c r="J11" s="291"/>
      <c r="K11" s="291"/>
      <c r="L11" s="291"/>
      <c r="M11" s="291"/>
      <c r="N11" s="291"/>
    </row>
    <row r="12" spans="1:14" ht="38.25">
      <c r="B12" s="590">
        <v>3</v>
      </c>
      <c r="C12" s="587" t="s">
        <v>168</v>
      </c>
      <c r="D12" s="289"/>
      <c r="E12" s="289"/>
      <c r="F12" s="289"/>
      <c r="G12" s="289"/>
      <c r="H12" s="289"/>
      <c r="I12" s="289"/>
      <c r="J12" s="289"/>
      <c r="K12" s="289"/>
      <c r="L12" s="289"/>
      <c r="M12" s="289"/>
      <c r="N12" s="289"/>
    </row>
    <row r="13" spans="1:14" ht="40.5" customHeight="1">
      <c r="B13" s="590">
        <v>4</v>
      </c>
      <c r="C13" s="292" t="s">
        <v>169</v>
      </c>
      <c r="D13" s="292"/>
      <c r="E13" s="292"/>
      <c r="F13" s="292"/>
      <c r="G13" s="292"/>
      <c r="H13" s="292"/>
      <c r="I13" s="292"/>
      <c r="J13" s="292"/>
      <c r="K13" s="292"/>
      <c r="L13" s="292"/>
      <c r="M13" s="298"/>
      <c r="N13" s="298"/>
    </row>
    <row r="14" spans="1:14" ht="14.25">
      <c r="B14" s="590">
        <v>5</v>
      </c>
      <c r="C14" s="298" t="s">
        <v>170</v>
      </c>
      <c r="D14" s="289"/>
      <c r="E14" s="289"/>
      <c r="F14" s="289"/>
      <c r="G14" s="289"/>
      <c r="H14" s="289"/>
      <c r="I14" s="289"/>
      <c r="J14" s="289"/>
      <c r="K14" s="289"/>
      <c r="L14" s="289"/>
      <c r="M14" s="298"/>
      <c r="N14" s="298"/>
    </row>
    <row r="15" spans="1:14" ht="14.25">
      <c r="B15" s="590">
        <v>6</v>
      </c>
      <c r="C15" s="298" t="s">
        <v>171</v>
      </c>
      <c r="D15" s="289"/>
      <c r="E15" s="289"/>
      <c r="F15" s="289"/>
      <c r="G15" s="289"/>
      <c r="H15" s="289"/>
      <c r="I15" s="289"/>
      <c r="J15" s="289"/>
      <c r="K15" s="289"/>
      <c r="L15" s="289"/>
      <c r="M15" s="298"/>
      <c r="N15" s="298"/>
    </row>
    <row r="16" spans="1:14" ht="51">
      <c r="B16" s="590">
        <v>7</v>
      </c>
      <c r="C16" s="587" t="s">
        <v>172</v>
      </c>
      <c r="D16" s="289"/>
      <c r="E16" s="289"/>
      <c r="F16" s="289"/>
      <c r="G16" s="289"/>
      <c r="H16" s="289"/>
      <c r="I16" s="289"/>
      <c r="J16" s="289"/>
      <c r="K16" s="289"/>
      <c r="L16" s="289"/>
      <c r="M16" s="298"/>
      <c r="N16" s="298"/>
    </row>
    <row r="17" spans="2:14" ht="14.25">
      <c r="B17" s="590">
        <v>8</v>
      </c>
      <c r="C17" s="298" t="s">
        <v>193</v>
      </c>
      <c r="D17" s="289"/>
      <c r="E17" s="289"/>
      <c r="F17" s="289"/>
      <c r="G17" s="289"/>
      <c r="H17" s="289"/>
      <c r="I17" s="289"/>
      <c r="J17" s="289"/>
      <c r="K17" s="289"/>
      <c r="L17" s="298"/>
      <c r="M17" s="298"/>
      <c r="N17" s="298"/>
    </row>
    <row r="18" spans="2:14" ht="14.25">
      <c r="B18" s="590">
        <v>9</v>
      </c>
      <c r="C18" s="298" t="s">
        <v>173</v>
      </c>
      <c r="D18" s="289"/>
      <c r="E18" s="289"/>
      <c r="F18" s="289"/>
      <c r="G18" s="289"/>
      <c r="H18" s="289"/>
      <c r="I18" s="289"/>
      <c r="J18" s="289"/>
      <c r="K18" s="289"/>
      <c r="L18" s="298"/>
      <c r="M18" s="298"/>
      <c r="N18" s="298"/>
    </row>
    <row r="19" spans="2:14" ht="38.25">
      <c r="B19" s="590">
        <v>10</v>
      </c>
      <c r="C19" s="298" t="s">
        <v>174</v>
      </c>
      <c r="D19" s="289"/>
      <c r="E19" s="289"/>
      <c r="F19" s="289"/>
      <c r="G19" s="289"/>
      <c r="H19" s="289"/>
      <c r="I19" s="289"/>
      <c r="J19" s="289"/>
      <c r="K19" s="289"/>
      <c r="L19" s="298"/>
      <c r="M19" s="298"/>
      <c r="N19" s="298"/>
    </row>
    <row r="20" spans="2:14" ht="14.25">
      <c r="B20" s="590">
        <v>11</v>
      </c>
      <c r="C20" s="298" t="s">
        <v>175</v>
      </c>
      <c r="D20" s="289"/>
      <c r="E20" s="289"/>
      <c r="F20" s="289"/>
      <c r="G20" s="289"/>
      <c r="H20" s="289"/>
      <c r="I20" s="289"/>
      <c r="J20" s="289"/>
      <c r="K20" s="289"/>
      <c r="L20" s="289"/>
      <c r="M20" s="289"/>
      <c r="N20" s="289"/>
    </row>
    <row r="21" spans="2:14" ht="51">
      <c r="B21" s="590">
        <v>12</v>
      </c>
      <c r="C21" s="298" t="s">
        <v>176</v>
      </c>
      <c r="D21" s="289"/>
      <c r="E21" s="289"/>
      <c r="F21" s="289"/>
      <c r="G21" s="289"/>
      <c r="H21" s="289"/>
      <c r="I21" s="289"/>
      <c r="J21" s="289"/>
      <c r="K21" s="289"/>
      <c r="L21" s="289"/>
      <c r="M21" s="289"/>
      <c r="N21" s="289"/>
    </row>
    <row r="22" spans="2:14" ht="14.25" customHeight="1">
      <c r="B22" s="590">
        <v>13</v>
      </c>
      <c r="C22" s="298" t="s">
        <v>177</v>
      </c>
      <c r="D22" s="289"/>
      <c r="E22" s="289"/>
      <c r="F22" s="289"/>
      <c r="G22" s="289"/>
      <c r="H22" s="289"/>
      <c r="I22" s="289"/>
      <c r="J22" s="289"/>
      <c r="K22" s="289"/>
      <c r="L22" s="289"/>
      <c r="M22" s="289"/>
      <c r="N22" s="289"/>
    </row>
    <row r="23" spans="2:14" ht="41.25" customHeight="1">
      <c r="B23" s="590">
        <v>14</v>
      </c>
      <c r="C23" s="7" t="s">
        <v>178</v>
      </c>
      <c r="M23" s="9"/>
      <c r="N23" s="9"/>
    </row>
    <row r="24" spans="2:14" ht="14.25">
      <c r="B24" s="590">
        <v>15</v>
      </c>
      <c r="C24" s="289" t="s">
        <v>181</v>
      </c>
      <c r="M24" s="9"/>
      <c r="N24" s="9"/>
    </row>
    <row r="25" spans="2:14" ht="14.25">
      <c r="B25" s="590">
        <v>16</v>
      </c>
      <c r="C25" s="7" t="s">
        <v>197</v>
      </c>
    </row>
    <row r="26" spans="2:14">
      <c r="C26" s="298"/>
      <c r="D26" s="298"/>
    </row>
    <row r="34" spans="3:4">
      <c r="C34" s="298"/>
      <c r="D34" s="298"/>
    </row>
    <row r="35" spans="3:4">
      <c r="C35" s="298"/>
      <c r="D35" s="298"/>
    </row>
    <row r="36" spans="3:4">
      <c r="C36" s="298"/>
      <c r="D36" s="298"/>
    </row>
    <row r="37" spans="3:4">
      <c r="C37" s="298"/>
      <c r="D37" s="298"/>
    </row>
    <row r="38" spans="3:4">
      <c r="C38" s="298"/>
      <c r="D38" s="298"/>
    </row>
    <row r="39" spans="3:4">
      <c r="C39" s="298"/>
      <c r="D39" s="298"/>
    </row>
    <row r="40" spans="3:4">
      <c r="C40" s="298"/>
      <c r="D40" s="298"/>
    </row>
    <row r="41" spans="3:4">
      <c r="C41" s="298"/>
      <c r="D41" s="298"/>
    </row>
    <row r="42" spans="3:4">
      <c r="C42" s="298"/>
      <c r="D42" s="298"/>
    </row>
    <row r="43" spans="3:4">
      <c r="C43" s="298"/>
      <c r="D43" s="298"/>
    </row>
    <row r="44" spans="3:4">
      <c r="C44" s="298"/>
      <c r="D44" s="298"/>
    </row>
    <row r="45" spans="3:4">
      <c r="C45" s="298"/>
      <c r="D45" s="298"/>
    </row>
    <row r="46" spans="3:4">
      <c r="C46" s="298"/>
      <c r="D46" s="298"/>
    </row>
    <row r="47" spans="3:4">
      <c r="C47" s="298"/>
      <c r="D47" s="298"/>
    </row>
    <row r="48" spans="3:4">
      <c r="C48" s="298"/>
      <c r="D48" s="298"/>
    </row>
    <row r="49" spans="3:4">
      <c r="C49" s="298"/>
      <c r="D49" s="298"/>
    </row>
    <row r="50" spans="3:4">
      <c r="C50" s="298"/>
      <c r="D50" s="298"/>
    </row>
    <row r="51" spans="3:4">
      <c r="C51" s="298"/>
      <c r="D51" s="298"/>
    </row>
    <row r="52" spans="3:4">
      <c r="C52" s="298"/>
      <c r="D52" s="298"/>
    </row>
    <row r="53" spans="3:4">
      <c r="C53" s="298"/>
      <c r="D53" s="298"/>
    </row>
    <row r="54" spans="3:4">
      <c r="C54" s="298"/>
      <c r="D54" s="298"/>
    </row>
    <row r="55" spans="3:4">
      <c r="C55" s="298"/>
      <c r="D55" s="298"/>
    </row>
    <row r="56" spans="3:4">
      <c r="C56" s="298"/>
      <c r="D56" s="298"/>
    </row>
    <row r="57" spans="3:4">
      <c r="C57" s="298"/>
      <c r="D57" s="298"/>
    </row>
    <row r="58" spans="3:4">
      <c r="C58" s="298"/>
      <c r="D58" s="298"/>
    </row>
    <row r="59" spans="3:4">
      <c r="C59" s="298"/>
      <c r="D59" s="298"/>
    </row>
    <row r="60" spans="3:4">
      <c r="C60" s="298"/>
      <c r="D60" s="298"/>
    </row>
    <row r="61" spans="3:4">
      <c r="C61" s="298"/>
      <c r="D61" s="298"/>
    </row>
    <row r="62" spans="3:4">
      <c r="C62" s="298"/>
      <c r="D62" s="298"/>
    </row>
    <row r="63" spans="3:4">
      <c r="C63" s="298"/>
      <c r="D63" s="298"/>
    </row>
    <row r="64" spans="3:4">
      <c r="C64" s="298"/>
      <c r="D64" s="298"/>
    </row>
    <row r="65" spans="3:4">
      <c r="C65" s="298"/>
      <c r="D65" s="298"/>
    </row>
    <row r="66" spans="3:4">
      <c r="C66" s="298"/>
      <c r="D66" s="298"/>
    </row>
    <row r="67" spans="3:4">
      <c r="C67" s="298"/>
      <c r="D67" s="298"/>
    </row>
    <row r="68" spans="3:4">
      <c r="C68" s="298"/>
      <c r="D68" s="298"/>
    </row>
    <row r="69" spans="3:4">
      <c r="C69" s="298"/>
      <c r="D69" s="298"/>
    </row>
    <row r="70" spans="3:4">
      <c r="C70" s="298"/>
      <c r="D70" s="298"/>
    </row>
    <row r="71" spans="3:4">
      <c r="C71" s="298"/>
      <c r="D71" s="298"/>
    </row>
    <row r="72" spans="3:4">
      <c r="C72" s="298"/>
      <c r="D72" s="298"/>
    </row>
    <row r="73" spans="3:4">
      <c r="C73" s="298"/>
      <c r="D73" s="298"/>
    </row>
    <row r="74" spans="3:4">
      <c r="C74" s="298"/>
      <c r="D74" s="298"/>
    </row>
    <row r="75" spans="3:4">
      <c r="C75" s="298"/>
      <c r="D75" s="298"/>
    </row>
    <row r="76" spans="3:4">
      <c r="C76" s="298"/>
      <c r="D76" s="298"/>
    </row>
    <row r="77" spans="3:4">
      <c r="C77" s="298"/>
      <c r="D77" s="298"/>
    </row>
    <row r="78" spans="3:4">
      <c r="C78" s="298"/>
      <c r="D78" s="298"/>
    </row>
    <row r="79" spans="3:4">
      <c r="C79" s="298"/>
      <c r="D79" s="298"/>
    </row>
    <row r="80" spans="3:4">
      <c r="C80" s="298"/>
      <c r="D80" s="298"/>
    </row>
    <row r="81" spans="3:4">
      <c r="C81" s="298"/>
      <c r="D81" s="298"/>
    </row>
    <row r="82" spans="3:4">
      <c r="C82" s="298"/>
      <c r="D82" s="298"/>
    </row>
    <row r="83" spans="3:4">
      <c r="C83" s="298"/>
      <c r="D83" s="298"/>
    </row>
    <row r="84" spans="3:4">
      <c r="C84" s="298"/>
      <c r="D84" s="298"/>
    </row>
    <row r="85" spans="3:4">
      <c r="C85" s="298"/>
      <c r="D85" s="298"/>
    </row>
    <row r="86" spans="3:4">
      <c r="C86" s="298"/>
      <c r="D86" s="298"/>
    </row>
    <row r="87" spans="3:4">
      <c r="C87" s="298"/>
      <c r="D87" s="298"/>
    </row>
    <row r="88" spans="3:4">
      <c r="C88" s="298"/>
      <c r="D88" s="298"/>
    </row>
  </sheetData>
  <mergeCells count="4">
    <mergeCell ref="B4:C4"/>
    <mergeCell ref="B6:C6"/>
    <mergeCell ref="B7:C7"/>
    <mergeCell ref="B9:C9"/>
  </mergeCells>
  <phoneticPr fontId="0" type="noConversion"/>
  <pageMargins left="0.39370078740157483" right="0.39370078740157483" top="0.98425196850393704" bottom="0.98425196850393704" header="0.51181102362204722" footer="0.51181102362204722"/>
  <pageSetup paperSize="9" scale="80" fitToWidth="0" fitToHeight="0" orientation="landscape" r:id="rId1"/>
  <headerFooter alignWithMargins="0">
    <oddHeader>&amp;L&amp;12Deutsches Mobilitätspanel: Statistik 2017/18&amp;R&amp;12Institut für Verkehrswesen | KIT</oddHeader>
    <oddFooter>&amp;R&amp;D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B1:Q44"/>
  <sheetViews>
    <sheetView showGridLines="0" zoomScaleNormal="100" workbookViewId="0">
      <selection activeCell="B2" sqref="B2:L27"/>
    </sheetView>
  </sheetViews>
  <sheetFormatPr baseColWidth="10" defaultRowHeight="12.75"/>
  <cols>
    <col min="1" max="1" width="1.28515625" style="2" customWidth="1"/>
    <col min="2" max="2" width="24.7109375" style="2" customWidth="1"/>
    <col min="3" max="12" width="10.7109375" style="2" customWidth="1"/>
    <col min="13" max="13" width="5.7109375" style="2" customWidth="1"/>
    <col min="14" max="16384" width="11.42578125" style="2"/>
  </cols>
  <sheetData>
    <row r="1" spans="2:13" ht="6" customHeight="1" thickBot="1"/>
    <row r="2" spans="2:13" s="115" customFormat="1" ht="22.5" customHeight="1" thickBot="1">
      <c r="B2" s="655" t="s">
        <v>94</v>
      </c>
      <c r="C2" s="656"/>
      <c r="D2" s="656"/>
      <c r="E2" s="656"/>
      <c r="F2" s="656"/>
      <c r="G2" s="656"/>
      <c r="H2" s="656"/>
      <c r="I2" s="656"/>
      <c r="J2" s="656"/>
      <c r="K2" s="656"/>
      <c r="L2" s="657"/>
      <c r="M2" s="376"/>
    </row>
    <row r="3" spans="2:13" s="115" customFormat="1" ht="22.5" customHeight="1" thickBot="1">
      <c r="B3" s="112"/>
      <c r="C3" s="113"/>
      <c r="D3" s="113"/>
      <c r="E3" s="113"/>
      <c r="F3" s="113"/>
      <c r="G3" s="114"/>
      <c r="H3" s="114"/>
      <c r="I3" s="114"/>
      <c r="J3" s="114"/>
      <c r="K3" s="114"/>
      <c r="L3" s="468"/>
    </row>
    <row r="4" spans="2:13" s="73" customFormat="1" ht="15.75" customHeight="1" thickBot="1">
      <c r="B4" s="35"/>
      <c r="C4" s="34">
        <v>2008</v>
      </c>
      <c r="D4" s="34">
        <v>2009</v>
      </c>
      <c r="E4" s="34">
        <v>2010</v>
      </c>
      <c r="F4" s="422">
        <v>2011</v>
      </c>
      <c r="G4" s="422">
        <v>2012</v>
      </c>
      <c r="H4" s="422">
        <v>2013</v>
      </c>
      <c r="I4" s="422">
        <v>2014</v>
      </c>
      <c r="J4" s="422">
        <v>2015</v>
      </c>
      <c r="K4" s="265">
        <v>2016</v>
      </c>
      <c r="L4" s="234">
        <v>2017</v>
      </c>
    </row>
    <row r="5" spans="2:13" s="73" customFormat="1" ht="13.5" customHeight="1" thickBot="1">
      <c r="B5" s="71"/>
      <c r="C5" s="208"/>
      <c r="D5" s="208"/>
      <c r="E5" s="208"/>
      <c r="F5" s="239"/>
      <c r="G5" s="239"/>
      <c r="K5" s="308"/>
      <c r="L5" s="308"/>
    </row>
    <row r="6" spans="2:13" s="73" customFormat="1" ht="15.75" customHeight="1" thickBot="1">
      <c r="B6" s="96" t="s">
        <v>13</v>
      </c>
      <c r="C6" s="118">
        <v>1783</v>
      </c>
      <c r="D6" s="118">
        <v>1630</v>
      </c>
      <c r="E6" s="116">
        <v>1768</v>
      </c>
      <c r="F6" s="116">
        <v>1800</v>
      </c>
      <c r="G6" s="116">
        <v>1913</v>
      </c>
      <c r="H6" s="426">
        <v>2369</v>
      </c>
      <c r="I6" s="117">
        <v>2659</v>
      </c>
      <c r="J6" s="117">
        <v>2687</v>
      </c>
      <c r="K6" s="426">
        <v>2874</v>
      </c>
      <c r="L6" s="469">
        <v>3074</v>
      </c>
    </row>
    <row r="7" spans="2:13" s="73" customFormat="1" ht="13.5" customHeight="1" thickBot="1">
      <c r="B7" s="241"/>
      <c r="C7" s="161"/>
      <c r="D7" s="161"/>
      <c r="E7" s="308"/>
      <c r="F7" s="308"/>
      <c r="G7" s="308"/>
      <c r="H7" s="308"/>
      <c r="I7" s="308"/>
      <c r="J7" s="308"/>
      <c r="K7" s="308"/>
      <c r="L7" s="308"/>
    </row>
    <row r="8" spans="2:13" s="73" customFormat="1" ht="15.75" customHeight="1">
      <c r="B8" s="98" t="s">
        <v>57</v>
      </c>
      <c r="C8" s="119"/>
      <c r="D8" s="119"/>
      <c r="E8" s="119"/>
      <c r="F8" s="119"/>
      <c r="G8" s="177"/>
      <c r="H8" s="177"/>
      <c r="I8" s="177"/>
      <c r="J8" s="177"/>
      <c r="K8" s="558"/>
      <c r="L8" s="164"/>
    </row>
    <row r="9" spans="2:13" s="73" customFormat="1" ht="15.75" customHeight="1">
      <c r="B9" s="25" t="s">
        <v>14</v>
      </c>
      <c r="C9" s="120">
        <v>852</v>
      </c>
      <c r="D9" s="121">
        <v>772</v>
      </c>
      <c r="E9" s="122">
        <v>832</v>
      </c>
      <c r="F9" s="122">
        <v>873</v>
      </c>
      <c r="G9" s="178">
        <v>927</v>
      </c>
      <c r="H9" s="178">
        <v>1181</v>
      </c>
      <c r="I9" s="419">
        <v>1311</v>
      </c>
      <c r="J9" s="419">
        <v>1334</v>
      </c>
      <c r="K9" s="419">
        <v>1429</v>
      </c>
      <c r="L9" s="329">
        <v>1551</v>
      </c>
    </row>
    <row r="10" spans="2:13" s="73" customFormat="1" ht="15.75" customHeight="1" thickBot="1">
      <c r="B10" s="26" t="s">
        <v>15</v>
      </c>
      <c r="C10" s="124">
        <v>931</v>
      </c>
      <c r="D10" s="125">
        <v>858</v>
      </c>
      <c r="E10" s="126">
        <v>936</v>
      </c>
      <c r="F10" s="126">
        <v>927</v>
      </c>
      <c r="G10" s="126">
        <v>986</v>
      </c>
      <c r="H10" s="126">
        <v>1188</v>
      </c>
      <c r="I10" s="421">
        <v>1348</v>
      </c>
      <c r="J10" s="421">
        <v>1353</v>
      </c>
      <c r="K10" s="421">
        <v>1445</v>
      </c>
      <c r="L10" s="328">
        <v>1523</v>
      </c>
    </row>
    <row r="11" spans="2:13" s="73" customFormat="1" ht="13.5" customHeight="1" thickBot="1">
      <c r="B11" s="241"/>
      <c r="C11" s="161"/>
      <c r="D11" s="161"/>
      <c r="E11" s="161"/>
      <c r="F11" s="161"/>
      <c r="G11" s="308"/>
      <c r="H11" s="308"/>
      <c r="I11" s="308"/>
      <c r="J11" s="308"/>
      <c r="K11" s="462"/>
      <c r="L11" s="462"/>
    </row>
    <row r="12" spans="2:13" s="73" customFormat="1" ht="15.75" customHeight="1">
      <c r="B12" s="98" t="s">
        <v>58</v>
      </c>
      <c r="C12" s="119"/>
      <c r="D12" s="119"/>
      <c r="E12" s="119"/>
      <c r="F12" s="119"/>
      <c r="G12" s="177"/>
      <c r="H12" s="177"/>
      <c r="I12" s="177"/>
      <c r="J12" s="177"/>
      <c r="K12" s="558"/>
      <c r="L12" s="164"/>
    </row>
    <row r="13" spans="2:13" s="73" customFormat="1" ht="15.75" customHeight="1">
      <c r="B13" s="25" t="s">
        <v>16</v>
      </c>
      <c r="C13" s="120">
        <v>163</v>
      </c>
      <c r="D13" s="122">
        <v>136</v>
      </c>
      <c r="E13" s="122">
        <v>141</v>
      </c>
      <c r="F13" s="122">
        <v>138</v>
      </c>
      <c r="G13" s="178">
        <v>152</v>
      </c>
      <c r="H13" s="178">
        <v>173</v>
      </c>
      <c r="I13" s="419">
        <v>164</v>
      </c>
      <c r="J13" s="419">
        <v>162</v>
      </c>
      <c r="K13" s="419">
        <v>198</v>
      </c>
      <c r="L13" s="329">
        <v>203</v>
      </c>
    </row>
    <row r="14" spans="2:13" s="73" customFormat="1" ht="15.75" customHeight="1">
      <c r="B14" s="25" t="s">
        <v>17</v>
      </c>
      <c r="C14" s="120">
        <v>117</v>
      </c>
      <c r="D14" s="122">
        <v>93</v>
      </c>
      <c r="E14" s="122">
        <v>105</v>
      </c>
      <c r="F14" s="122">
        <v>97</v>
      </c>
      <c r="G14" s="122">
        <v>98</v>
      </c>
      <c r="H14" s="122">
        <v>116</v>
      </c>
      <c r="I14" s="420">
        <v>132</v>
      </c>
      <c r="J14" s="420">
        <v>128</v>
      </c>
      <c r="K14" s="420">
        <v>129</v>
      </c>
      <c r="L14" s="327">
        <v>134</v>
      </c>
    </row>
    <row r="15" spans="2:13" s="73" customFormat="1" ht="15.75" customHeight="1">
      <c r="B15" s="25" t="s">
        <v>18</v>
      </c>
      <c r="C15" s="120">
        <v>178</v>
      </c>
      <c r="D15" s="122">
        <v>136</v>
      </c>
      <c r="E15" s="122">
        <v>120</v>
      </c>
      <c r="F15" s="122">
        <v>123</v>
      </c>
      <c r="G15" s="122">
        <v>115</v>
      </c>
      <c r="H15" s="122">
        <v>199</v>
      </c>
      <c r="I15" s="420">
        <v>219</v>
      </c>
      <c r="J15" s="420">
        <v>228</v>
      </c>
      <c r="K15" s="420">
        <v>232</v>
      </c>
      <c r="L15" s="327">
        <v>251</v>
      </c>
    </row>
    <row r="16" spans="2:13" s="73" customFormat="1" ht="15.75" customHeight="1">
      <c r="B16" s="25" t="s">
        <v>19</v>
      </c>
      <c r="C16" s="120">
        <v>501</v>
      </c>
      <c r="D16" s="122">
        <v>432</v>
      </c>
      <c r="E16" s="122">
        <v>440</v>
      </c>
      <c r="F16" s="122">
        <v>436</v>
      </c>
      <c r="G16" s="122">
        <v>423</v>
      </c>
      <c r="H16" s="122">
        <v>560</v>
      </c>
      <c r="I16" s="420">
        <v>616</v>
      </c>
      <c r="J16" s="420">
        <v>575</v>
      </c>
      <c r="K16" s="420">
        <v>574</v>
      </c>
      <c r="L16" s="327">
        <v>572</v>
      </c>
    </row>
    <row r="17" spans="2:17" s="73" customFormat="1" ht="15.75" customHeight="1">
      <c r="B17" s="25" t="s">
        <v>29</v>
      </c>
      <c r="C17" s="120">
        <v>295</v>
      </c>
      <c r="D17" s="122">
        <v>298</v>
      </c>
      <c r="E17" s="122">
        <v>331</v>
      </c>
      <c r="F17" s="122">
        <v>321</v>
      </c>
      <c r="G17" s="122">
        <v>397</v>
      </c>
      <c r="H17" s="122">
        <v>488</v>
      </c>
      <c r="I17" s="420">
        <v>582</v>
      </c>
      <c r="J17" s="420">
        <v>626</v>
      </c>
      <c r="K17" s="420">
        <v>686</v>
      </c>
      <c r="L17" s="327">
        <v>790</v>
      </c>
    </row>
    <row r="18" spans="2:17" s="73" customFormat="1" ht="15.75" customHeight="1">
      <c r="B18" s="25" t="s">
        <v>30</v>
      </c>
      <c r="C18" s="120">
        <v>359</v>
      </c>
      <c r="D18" s="122">
        <v>350</v>
      </c>
      <c r="E18" s="122">
        <v>382</v>
      </c>
      <c r="F18" s="122">
        <v>380</v>
      </c>
      <c r="G18" s="122">
        <v>377</v>
      </c>
      <c r="H18" s="122">
        <v>453</v>
      </c>
      <c r="I18" s="420">
        <v>534</v>
      </c>
      <c r="J18" s="420">
        <v>528</v>
      </c>
      <c r="K18" s="420">
        <v>585</v>
      </c>
      <c r="L18" s="327">
        <v>630</v>
      </c>
    </row>
    <row r="19" spans="2:17" s="73" customFormat="1" ht="15.75" customHeight="1" thickBot="1">
      <c r="B19" s="26" t="s">
        <v>89</v>
      </c>
      <c r="C19" s="124">
        <v>170</v>
      </c>
      <c r="D19" s="126">
        <v>185</v>
      </c>
      <c r="E19" s="126">
        <v>249</v>
      </c>
      <c r="F19" s="126">
        <v>305</v>
      </c>
      <c r="G19" s="126">
        <v>351</v>
      </c>
      <c r="H19" s="126">
        <v>380</v>
      </c>
      <c r="I19" s="421">
        <v>412</v>
      </c>
      <c r="J19" s="421">
        <v>440</v>
      </c>
      <c r="K19" s="421">
        <v>470</v>
      </c>
      <c r="L19" s="328">
        <v>494</v>
      </c>
    </row>
    <row r="20" spans="2:17" s="73" customFormat="1" ht="13.5" customHeight="1" thickBot="1">
      <c r="B20" s="241"/>
      <c r="C20" s="161"/>
      <c r="D20" s="161"/>
      <c r="E20" s="161"/>
      <c r="F20" s="161"/>
      <c r="G20" s="308"/>
      <c r="H20" s="308"/>
      <c r="I20" s="308"/>
      <c r="J20" s="308"/>
      <c r="K20" s="308"/>
      <c r="L20" s="308"/>
    </row>
    <row r="21" spans="2:17" s="73" customFormat="1" ht="15.75" customHeight="1">
      <c r="B21" s="98" t="s">
        <v>59</v>
      </c>
      <c r="C21" s="119"/>
      <c r="D21" s="119"/>
      <c r="E21" s="119"/>
      <c r="F21" s="119"/>
      <c r="G21" s="177"/>
      <c r="H21" s="177"/>
      <c r="I21" s="177"/>
      <c r="J21" s="177"/>
      <c r="K21" s="558"/>
      <c r="L21" s="164"/>
    </row>
    <row r="22" spans="2:17" s="73" customFormat="1" ht="15.75" customHeight="1">
      <c r="B22" s="25" t="s">
        <v>20</v>
      </c>
      <c r="C22" s="120">
        <v>595</v>
      </c>
      <c r="D22" s="122">
        <v>514</v>
      </c>
      <c r="E22" s="122">
        <v>553</v>
      </c>
      <c r="F22" s="122">
        <v>528</v>
      </c>
      <c r="G22" s="178">
        <v>556</v>
      </c>
      <c r="H22" s="178">
        <v>819</v>
      </c>
      <c r="I22" s="419">
        <v>970</v>
      </c>
      <c r="J22" s="419">
        <v>1028</v>
      </c>
      <c r="K22" s="419">
        <v>1069</v>
      </c>
      <c r="L22" s="329">
        <v>1155</v>
      </c>
    </row>
    <row r="23" spans="2:17" s="73" customFormat="1" ht="15.75" customHeight="1">
      <c r="B23" s="25" t="s">
        <v>21</v>
      </c>
      <c r="C23" s="120">
        <v>253</v>
      </c>
      <c r="D23" s="122">
        <v>233</v>
      </c>
      <c r="E23" s="122">
        <v>270</v>
      </c>
      <c r="F23" s="122">
        <v>293</v>
      </c>
      <c r="G23" s="122">
        <v>331</v>
      </c>
      <c r="H23" s="122">
        <v>387</v>
      </c>
      <c r="I23" s="420">
        <v>394</v>
      </c>
      <c r="J23" s="420">
        <v>406</v>
      </c>
      <c r="K23" s="420">
        <v>411</v>
      </c>
      <c r="L23" s="327">
        <v>499</v>
      </c>
    </row>
    <row r="24" spans="2:17" s="73" customFormat="1" ht="15.75" customHeight="1">
      <c r="B24" s="25" t="s">
        <v>22</v>
      </c>
      <c r="C24" s="120">
        <v>273</v>
      </c>
      <c r="D24" s="122">
        <v>225</v>
      </c>
      <c r="E24" s="122">
        <v>234</v>
      </c>
      <c r="F24" s="122">
        <v>237</v>
      </c>
      <c r="G24" s="122">
        <v>248</v>
      </c>
      <c r="H24" s="122">
        <v>293</v>
      </c>
      <c r="I24" s="420">
        <v>307</v>
      </c>
      <c r="J24" s="420">
        <v>271</v>
      </c>
      <c r="K24" s="420">
        <v>314</v>
      </c>
      <c r="L24" s="327">
        <v>318</v>
      </c>
      <c r="Q24" s="461"/>
    </row>
    <row r="25" spans="2:17" s="73" customFormat="1" ht="15.75" customHeight="1">
      <c r="B25" s="25" t="s">
        <v>23</v>
      </c>
      <c r="C25" s="120">
        <v>127</v>
      </c>
      <c r="D25" s="122">
        <v>119</v>
      </c>
      <c r="E25" s="122">
        <v>126</v>
      </c>
      <c r="F25" s="122">
        <v>123</v>
      </c>
      <c r="G25" s="122">
        <v>120</v>
      </c>
      <c r="H25" s="122">
        <v>128</v>
      </c>
      <c r="I25" s="420">
        <v>178</v>
      </c>
      <c r="J25" s="420">
        <v>170</v>
      </c>
      <c r="K25" s="420">
        <v>164</v>
      </c>
      <c r="L25" s="327">
        <v>175</v>
      </c>
    </row>
    <row r="26" spans="2:17" s="73" customFormat="1" ht="15.75" customHeight="1">
      <c r="B26" s="25" t="s">
        <v>126</v>
      </c>
      <c r="C26" s="120">
        <v>502</v>
      </c>
      <c r="D26" s="122">
        <v>505</v>
      </c>
      <c r="E26" s="122">
        <v>577</v>
      </c>
      <c r="F26" s="122">
        <v>606</v>
      </c>
      <c r="G26" s="122">
        <v>652</v>
      </c>
      <c r="H26" s="122">
        <v>728</v>
      </c>
      <c r="I26" s="420">
        <v>787</v>
      </c>
      <c r="J26" s="420">
        <v>796</v>
      </c>
      <c r="K26" s="420">
        <v>879</v>
      </c>
      <c r="L26" s="327">
        <v>912</v>
      </c>
    </row>
    <row r="27" spans="2:17" s="73" customFormat="1" ht="15.75" customHeight="1" thickBot="1">
      <c r="B27" s="26" t="s">
        <v>10</v>
      </c>
      <c r="C27" s="124">
        <v>33</v>
      </c>
      <c r="D27" s="126">
        <v>34</v>
      </c>
      <c r="E27" s="126">
        <v>8</v>
      </c>
      <c r="F27" s="126">
        <v>13</v>
      </c>
      <c r="G27" s="126">
        <v>6</v>
      </c>
      <c r="H27" s="126">
        <v>14</v>
      </c>
      <c r="I27" s="421">
        <v>23</v>
      </c>
      <c r="J27" s="421">
        <v>15</v>
      </c>
      <c r="K27" s="421">
        <v>37</v>
      </c>
      <c r="L27" s="328">
        <v>13</v>
      </c>
    </row>
    <row r="28" spans="2:17">
      <c r="B28" s="209"/>
      <c r="C28" s="209"/>
      <c r="D28" s="10"/>
      <c r="E28" s="10"/>
      <c r="F28" s="10"/>
      <c r="G28" s="10"/>
    </row>
    <row r="29" spans="2:17">
      <c r="D29" s="367"/>
      <c r="E29" s="367"/>
      <c r="F29" s="367"/>
      <c r="G29" s="367"/>
      <c r="H29" s="367"/>
    </row>
    <row r="30" spans="2:17">
      <c r="D30" s="367"/>
      <c r="E30" s="367"/>
      <c r="F30" s="367"/>
      <c r="G30" s="367"/>
      <c r="H30" s="367"/>
      <c r="I30" s="367"/>
      <c r="J30" s="367"/>
      <c r="K30" s="367"/>
    </row>
    <row r="31" spans="2:17">
      <c r="B31" s="14"/>
      <c r="D31" s="367"/>
      <c r="E31" s="367"/>
      <c r="F31" s="367"/>
      <c r="G31" s="367"/>
      <c r="H31" s="367"/>
      <c r="I31" s="367"/>
      <c r="J31" s="367"/>
      <c r="K31" s="367"/>
    </row>
    <row r="32" spans="2:17">
      <c r="D32" s="367"/>
      <c r="E32" s="367"/>
      <c r="F32" s="367"/>
      <c r="G32" s="367"/>
      <c r="H32" s="367"/>
      <c r="I32" s="367"/>
      <c r="J32" s="367"/>
      <c r="K32" s="367"/>
    </row>
    <row r="33" spans="4:12">
      <c r="D33" s="367"/>
      <c r="E33" s="367"/>
      <c r="F33" s="367"/>
      <c r="G33" s="367"/>
      <c r="H33" s="367"/>
      <c r="I33" s="367"/>
      <c r="J33" s="367"/>
      <c r="K33" s="367"/>
    </row>
    <row r="34" spans="4:12">
      <c r="D34" s="367"/>
      <c r="E34" s="367"/>
      <c r="F34" s="367"/>
      <c r="G34" s="367"/>
      <c r="H34" s="367"/>
      <c r="I34" s="367"/>
      <c r="J34" s="367"/>
      <c r="K34" s="367"/>
      <c r="L34" s="470"/>
    </row>
    <row r="35" spans="4:12">
      <c r="D35" s="367"/>
      <c r="E35" s="367"/>
      <c r="F35" s="367"/>
      <c r="G35" s="367"/>
      <c r="H35" s="367"/>
      <c r="I35" s="367"/>
      <c r="J35" s="367"/>
      <c r="K35" s="367"/>
      <c r="L35" s="470"/>
    </row>
    <row r="36" spans="4:12">
      <c r="D36" s="367"/>
      <c r="E36" s="367"/>
      <c r="F36" s="367"/>
      <c r="G36" s="367"/>
      <c r="H36" s="367"/>
      <c r="I36" s="367"/>
      <c r="J36" s="367"/>
      <c r="K36" s="367"/>
      <c r="L36" s="470"/>
    </row>
    <row r="37" spans="4:12">
      <c r="D37" s="367"/>
      <c r="E37" s="367"/>
      <c r="F37" s="367"/>
      <c r="G37" s="367"/>
      <c r="H37" s="367"/>
      <c r="I37" s="367"/>
      <c r="J37" s="367"/>
      <c r="K37" s="367"/>
      <c r="L37" s="470"/>
    </row>
    <row r="38" spans="4:12">
      <c r="D38" s="367"/>
      <c r="E38" s="367"/>
      <c r="F38" s="367"/>
      <c r="G38" s="367"/>
      <c r="H38" s="367"/>
      <c r="I38" s="367"/>
      <c r="J38" s="367"/>
      <c r="K38" s="367"/>
      <c r="L38" s="470"/>
    </row>
    <row r="39" spans="4:12">
      <c r="D39" s="367"/>
      <c r="E39" s="367"/>
      <c r="F39" s="367"/>
      <c r="G39" s="367"/>
      <c r="H39" s="367"/>
      <c r="I39" s="367"/>
      <c r="J39" s="367"/>
      <c r="K39" s="367"/>
      <c r="L39" s="470"/>
    </row>
    <row r="40" spans="4:12">
      <c r="D40" s="367"/>
      <c r="E40" s="367"/>
      <c r="F40" s="367"/>
      <c r="G40" s="367"/>
      <c r="H40" s="367"/>
      <c r="I40" s="367"/>
      <c r="J40" s="367"/>
      <c r="K40" s="367"/>
      <c r="L40" s="470"/>
    </row>
    <row r="41" spans="4:12">
      <c r="D41" s="367"/>
      <c r="E41" s="367"/>
      <c r="F41" s="367"/>
      <c r="G41" s="367"/>
      <c r="H41" s="367"/>
      <c r="I41" s="367"/>
      <c r="J41" s="367"/>
      <c r="K41" s="367"/>
      <c r="L41" s="470"/>
    </row>
    <row r="42" spans="4:12">
      <c r="D42" s="367"/>
      <c r="E42" s="367"/>
      <c r="F42" s="367"/>
      <c r="G42" s="367"/>
      <c r="H42" s="367"/>
      <c r="I42" s="367"/>
      <c r="J42" s="367"/>
      <c r="K42" s="367"/>
      <c r="L42" s="470"/>
    </row>
    <row r="43" spans="4:12">
      <c r="D43" s="367"/>
      <c r="E43" s="367"/>
      <c r="F43" s="367"/>
      <c r="G43" s="367"/>
      <c r="H43" s="367"/>
      <c r="I43" s="367"/>
      <c r="J43" s="367"/>
      <c r="K43" s="367"/>
      <c r="L43" s="470"/>
    </row>
    <row r="44" spans="4:12">
      <c r="D44" s="367"/>
      <c r="E44" s="367"/>
      <c r="F44" s="367"/>
      <c r="G44" s="367"/>
      <c r="H44" s="367"/>
      <c r="I44" s="367"/>
      <c r="J44" s="367"/>
      <c r="K44" s="367"/>
      <c r="L44" s="470"/>
    </row>
  </sheetData>
  <mergeCells count="1">
    <mergeCell ref="B2:L2"/>
  </mergeCells>
  <pageMargins left="0.39370078740157483" right="0.39370078740157483" top="0.98425196850393704" bottom="0.98425196850393704" header="0.51181102362204722" footer="0.51181102362204722"/>
  <pageSetup paperSize="9" orientation="landscape" r:id="rId1"/>
  <headerFooter alignWithMargins="0">
    <oddHeader>&amp;L&amp;12Deutsches Mobilitätspanel: Statistik 2017/18&amp;R&amp;12Institut für Verkehrswesen | KIT</oddHeader>
    <oddFooter>&amp;R&amp;D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AF43"/>
  <sheetViews>
    <sheetView showGridLines="0" zoomScaleNormal="100" workbookViewId="0">
      <selection activeCell="B2" sqref="B2:AF22"/>
    </sheetView>
  </sheetViews>
  <sheetFormatPr baseColWidth="10" defaultRowHeight="12.75"/>
  <cols>
    <col min="1" max="1" width="1.140625" style="2" customWidth="1"/>
    <col min="2" max="2" width="22.28515625" style="2" customWidth="1"/>
    <col min="3" max="4" width="4.7109375" style="2" customWidth="1"/>
    <col min="5" max="5" width="5.140625" style="2" customWidth="1"/>
    <col min="6" max="7" width="4.7109375" style="2" customWidth="1"/>
    <col min="8" max="8" width="5.140625" style="2" customWidth="1"/>
    <col min="9" max="10" width="4.7109375" style="2" customWidth="1"/>
    <col min="11" max="11" width="5.140625" style="2" customWidth="1"/>
    <col min="12" max="13" width="4.7109375" style="2" customWidth="1"/>
    <col min="14" max="14" width="5.140625" style="2" customWidth="1"/>
    <col min="15" max="16" width="4.7109375" style="2" customWidth="1"/>
    <col min="17" max="17" width="5.140625" style="2" customWidth="1"/>
    <col min="18" max="19" width="4.7109375" style="2" customWidth="1"/>
    <col min="20" max="20" width="5.140625" style="2" customWidth="1"/>
    <col min="21" max="22" width="4.7109375" style="2" customWidth="1"/>
    <col min="23" max="23" width="5.140625" style="2" customWidth="1"/>
    <col min="24" max="25" width="4.7109375" style="2" customWidth="1"/>
    <col min="26" max="29" width="5.140625" style="2" customWidth="1"/>
    <col min="30" max="31" width="4.7109375" style="2" customWidth="1"/>
    <col min="32" max="32" width="5.140625" style="2" customWidth="1"/>
    <col min="33" max="33" width="4.42578125" style="2" customWidth="1"/>
    <col min="34" max="16384" width="11.42578125" style="2"/>
  </cols>
  <sheetData>
    <row r="1" spans="1:32" ht="6.75" customHeight="1" thickBot="1"/>
    <row r="2" spans="1:32" s="108" customFormat="1" ht="22.5" customHeight="1" thickBot="1">
      <c r="B2" s="658" t="s">
        <v>84</v>
      </c>
      <c r="C2" s="659"/>
      <c r="D2" s="659"/>
      <c r="E2" s="659"/>
      <c r="F2" s="659"/>
      <c r="G2" s="659"/>
      <c r="H2" s="659"/>
      <c r="I2" s="659"/>
      <c r="J2" s="659"/>
      <c r="K2" s="659"/>
      <c r="L2" s="659"/>
      <c r="M2" s="659"/>
      <c r="N2" s="659"/>
      <c r="O2" s="659"/>
      <c r="P2" s="659"/>
      <c r="Q2" s="659"/>
      <c r="R2" s="659"/>
      <c r="S2" s="659"/>
      <c r="T2" s="659"/>
      <c r="U2" s="659"/>
      <c r="V2" s="659"/>
      <c r="W2" s="659"/>
      <c r="X2" s="659"/>
      <c r="Y2" s="659"/>
      <c r="Z2" s="659"/>
      <c r="AA2" s="659"/>
      <c r="AB2" s="659"/>
      <c r="AC2" s="659"/>
      <c r="AD2" s="659"/>
      <c r="AE2" s="659"/>
      <c r="AF2" s="660"/>
    </row>
    <row r="3" spans="1:32" s="108" customFormat="1" ht="8.25" customHeight="1"/>
    <row r="4" spans="1:32" s="73" customFormat="1" ht="14.25" customHeight="1" thickBot="1">
      <c r="L4" s="111"/>
      <c r="M4" s="111"/>
      <c r="N4" s="111"/>
      <c r="O4" s="111"/>
      <c r="P4" s="111"/>
      <c r="Q4" s="111"/>
      <c r="R4" s="111"/>
      <c r="S4" s="111"/>
      <c r="T4" s="111"/>
    </row>
    <row r="5" spans="1:32" s="109" customFormat="1" ht="15.75" customHeight="1">
      <c r="A5" s="308"/>
      <c r="B5" s="664" t="s">
        <v>101</v>
      </c>
      <c r="C5" s="666">
        <v>2008</v>
      </c>
      <c r="D5" s="667"/>
      <c r="E5" s="668"/>
      <c r="F5" s="666">
        <v>2009</v>
      </c>
      <c r="G5" s="667"/>
      <c r="H5" s="668"/>
      <c r="I5" s="666">
        <v>2010</v>
      </c>
      <c r="J5" s="667"/>
      <c r="K5" s="668"/>
      <c r="L5" s="661">
        <v>2011</v>
      </c>
      <c r="M5" s="662"/>
      <c r="N5" s="663"/>
      <c r="O5" s="661">
        <v>2012</v>
      </c>
      <c r="P5" s="662"/>
      <c r="Q5" s="663"/>
      <c r="R5" s="661">
        <v>2013</v>
      </c>
      <c r="S5" s="662"/>
      <c r="T5" s="663"/>
      <c r="U5" s="661">
        <v>2014</v>
      </c>
      <c r="V5" s="662"/>
      <c r="W5" s="663"/>
      <c r="X5" s="661">
        <v>2015</v>
      </c>
      <c r="Y5" s="662"/>
      <c r="Z5" s="663"/>
      <c r="AA5" s="661">
        <v>2016</v>
      </c>
      <c r="AB5" s="662"/>
      <c r="AC5" s="663"/>
      <c r="AD5" s="661">
        <v>2017</v>
      </c>
      <c r="AE5" s="662"/>
      <c r="AF5" s="663"/>
    </row>
    <row r="6" spans="1:32" s="110" customFormat="1" ht="15.75" customHeight="1" thickBot="1">
      <c r="B6" s="665"/>
      <c r="C6" s="129" t="s">
        <v>26</v>
      </c>
      <c r="D6" s="130" t="s">
        <v>27</v>
      </c>
      <c r="E6" s="128" t="s">
        <v>127</v>
      </c>
      <c r="F6" s="129" t="s">
        <v>26</v>
      </c>
      <c r="G6" s="130" t="s">
        <v>27</v>
      </c>
      <c r="H6" s="128" t="s">
        <v>127</v>
      </c>
      <c r="I6" s="129" t="s">
        <v>26</v>
      </c>
      <c r="J6" s="130" t="s">
        <v>27</v>
      </c>
      <c r="K6" s="128" t="s">
        <v>127</v>
      </c>
      <c r="L6" s="171" t="s">
        <v>26</v>
      </c>
      <c r="M6" s="131" t="s">
        <v>27</v>
      </c>
      <c r="N6" s="128" t="s">
        <v>127</v>
      </c>
      <c r="O6" s="171" t="s">
        <v>26</v>
      </c>
      <c r="P6" s="131" t="s">
        <v>27</v>
      </c>
      <c r="Q6" s="128" t="s">
        <v>127</v>
      </c>
      <c r="R6" s="171" t="s">
        <v>26</v>
      </c>
      <c r="S6" s="131" t="s">
        <v>27</v>
      </c>
      <c r="T6" s="128" t="s">
        <v>127</v>
      </c>
      <c r="U6" s="171" t="s">
        <v>26</v>
      </c>
      <c r="V6" s="131" t="s">
        <v>27</v>
      </c>
      <c r="W6" s="127" t="s">
        <v>127</v>
      </c>
      <c r="X6" s="171" t="s">
        <v>26</v>
      </c>
      <c r="Y6" s="131" t="s">
        <v>27</v>
      </c>
      <c r="Z6" s="127" t="s">
        <v>127</v>
      </c>
      <c r="AA6" s="171" t="s">
        <v>26</v>
      </c>
      <c r="AB6" s="131" t="s">
        <v>27</v>
      </c>
      <c r="AC6" s="128" t="s">
        <v>127</v>
      </c>
      <c r="AD6" s="171" t="s">
        <v>26</v>
      </c>
      <c r="AE6" s="131" t="s">
        <v>27</v>
      </c>
      <c r="AF6" s="128" t="s">
        <v>127</v>
      </c>
    </row>
    <row r="7" spans="1:32" s="110" customFormat="1" ht="13.5" customHeight="1" thickBot="1">
      <c r="B7" s="248"/>
      <c r="C7" s="242"/>
      <c r="D7" s="242"/>
      <c r="E7" s="242"/>
      <c r="F7" s="242"/>
      <c r="G7" s="242"/>
      <c r="H7" s="242"/>
      <c r="I7" s="242"/>
      <c r="J7" s="242"/>
      <c r="K7" s="242"/>
    </row>
    <row r="8" spans="1:32" s="73" customFormat="1" ht="15.75" customHeight="1">
      <c r="B8" s="143" t="s">
        <v>60</v>
      </c>
      <c r="C8" s="132"/>
      <c r="D8" s="132"/>
      <c r="E8" s="132"/>
      <c r="F8" s="132"/>
      <c r="G8" s="132"/>
      <c r="H8" s="132"/>
      <c r="I8" s="132"/>
      <c r="J8" s="132"/>
      <c r="K8" s="132"/>
      <c r="L8" s="160"/>
      <c r="M8" s="160"/>
      <c r="N8" s="160"/>
      <c r="O8" s="160"/>
      <c r="P8" s="160"/>
      <c r="Q8" s="160"/>
      <c r="R8" s="160"/>
      <c r="S8" s="160"/>
      <c r="T8" s="160"/>
      <c r="U8" s="177"/>
      <c r="V8" s="177"/>
      <c r="W8" s="177"/>
      <c r="X8" s="177"/>
      <c r="Y8" s="177"/>
      <c r="Z8" s="177"/>
      <c r="AA8" s="558"/>
      <c r="AB8" s="177"/>
      <c r="AC8" s="558"/>
      <c r="AD8" s="558"/>
      <c r="AE8" s="177"/>
      <c r="AF8" s="164"/>
    </row>
    <row r="9" spans="1:32" s="73" customFormat="1" ht="15.75" customHeight="1">
      <c r="B9" s="144" t="s">
        <v>1</v>
      </c>
      <c r="C9" s="133">
        <v>31.9</v>
      </c>
      <c r="D9" s="134">
        <v>38.799999999999997</v>
      </c>
      <c r="E9" s="134">
        <v>37.4</v>
      </c>
      <c r="F9" s="133">
        <v>30</v>
      </c>
      <c r="G9" s="134">
        <v>39.4</v>
      </c>
      <c r="H9" s="134">
        <v>38.5</v>
      </c>
      <c r="I9" s="184">
        <v>28.790786948176581</v>
      </c>
      <c r="J9" s="203">
        <v>39.796959366990997</v>
      </c>
      <c r="K9" s="244">
        <v>38.720915650873231</v>
      </c>
      <c r="L9" s="184">
        <v>28.770949720670391</v>
      </c>
      <c r="M9" s="203">
        <v>40.194569911152996</v>
      </c>
      <c r="N9" s="244">
        <v>39.48487045497761</v>
      </c>
      <c r="O9" s="342">
        <v>29.07075873827792</v>
      </c>
      <c r="P9" s="197">
        <v>40.401592522070302</v>
      </c>
      <c r="Q9" s="371">
        <v>40.154358714268469</v>
      </c>
      <c r="R9" s="368">
        <v>29.4</v>
      </c>
      <c r="S9" s="368">
        <v>40.5</v>
      </c>
      <c r="T9" s="371">
        <v>40.700000000000003</v>
      </c>
      <c r="U9" s="368">
        <v>30.31</v>
      </c>
      <c r="V9" s="197">
        <v>40.5</v>
      </c>
      <c r="W9" s="371">
        <v>40.43</v>
      </c>
      <c r="X9" s="368">
        <v>32.950000000000003</v>
      </c>
      <c r="Y9" s="197">
        <v>40.799999999999997</v>
      </c>
      <c r="Z9" s="368">
        <v>40.590000000000003</v>
      </c>
      <c r="AA9" s="342">
        <v>34.72</v>
      </c>
      <c r="AB9" s="197">
        <v>41.4</v>
      </c>
      <c r="AC9" s="371">
        <v>41.16</v>
      </c>
      <c r="AD9" s="368">
        <v>34.11</v>
      </c>
      <c r="AE9" s="621">
        <v>41.1</v>
      </c>
      <c r="AF9" s="339">
        <v>40.94</v>
      </c>
    </row>
    <row r="10" spans="1:32" s="73" customFormat="1" ht="15.75" customHeight="1">
      <c r="B10" s="144" t="s">
        <v>2</v>
      </c>
      <c r="C10" s="133">
        <v>38.299999999999997</v>
      </c>
      <c r="D10" s="134">
        <v>34</v>
      </c>
      <c r="E10" s="134">
        <v>35.4</v>
      </c>
      <c r="F10" s="133">
        <v>42.4</v>
      </c>
      <c r="G10" s="134">
        <v>34</v>
      </c>
      <c r="H10" s="134">
        <v>35.6</v>
      </c>
      <c r="I10" s="185">
        <v>42.802303262955853</v>
      </c>
      <c r="J10" s="172">
        <v>34.188459528726803</v>
      </c>
      <c r="K10" s="243">
        <v>35.348298312493782</v>
      </c>
      <c r="L10" s="185">
        <v>40.316573556797017</v>
      </c>
      <c r="M10" s="172">
        <v>34.2259393458083</v>
      </c>
      <c r="N10" s="243">
        <v>34.640784003962352</v>
      </c>
      <c r="O10" s="343">
        <v>40.068201193520885</v>
      </c>
      <c r="P10" s="301">
        <v>34.318356042434303</v>
      </c>
      <c r="Q10" s="372">
        <v>34.510084580554185</v>
      </c>
      <c r="R10" s="369">
        <v>42.7</v>
      </c>
      <c r="S10" s="369">
        <v>34.5</v>
      </c>
      <c r="T10" s="372">
        <v>35.200000000000003</v>
      </c>
      <c r="U10" s="369">
        <v>44.79</v>
      </c>
      <c r="V10" s="301">
        <v>34.4</v>
      </c>
      <c r="W10" s="372">
        <v>34.869999999999997</v>
      </c>
      <c r="X10" s="369">
        <v>43.07</v>
      </c>
      <c r="Y10" s="301">
        <v>34.4</v>
      </c>
      <c r="Z10" s="369">
        <v>35.479999999999997</v>
      </c>
      <c r="AA10" s="343">
        <v>40.64</v>
      </c>
      <c r="AB10" s="301">
        <v>34.200000000000003</v>
      </c>
      <c r="AC10" s="372">
        <v>35.01</v>
      </c>
      <c r="AD10" s="369">
        <v>40.86</v>
      </c>
      <c r="AE10" s="134">
        <v>34</v>
      </c>
      <c r="AF10" s="341">
        <v>34.840000000000003</v>
      </c>
    </row>
    <row r="11" spans="1:32" s="73" customFormat="1" ht="15.75" customHeight="1">
      <c r="B11" s="144" t="s">
        <v>3</v>
      </c>
      <c r="C11" s="133">
        <v>13.1</v>
      </c>
      <c r="D11" s="134">
        <v>13.4</v>
      </c>
      <c r="E11" s="134">
        <v>13.3</v>
      </c>
      <c r="F11" s="133">
        <v>12.5</v>
      </c>
      <c r="G11" s="134">
        <v>13.1</v>
      </c>
      <c r="H11" s="134">
        <v>13.1</v>
      </c>
      <c r="I11" s="185">
        <v>12.763915547024952</v>
      </c>
      <c r="J11" s="172">
        <v>12.787081042076201</v>
      </c>
      <c r="K11" s="243">
        <v>12.513905734780424</v>
      </c>
      <c r="L11" s="185">
        <v>14.711359404096834</v>
      </c>
      <c r="M11" s="172">
        <v>12.6247083933092</v>
      </c>
      <c r="N11" s="243">
        <v>12.740108307584332</v>
      </c>
      <c r="O11" s="343">
        <v>15.686274509803921</v>
      </c>
      <c r="P11" s="301">
        <v>12.5670763371992</v>
      </c>
      <c r="Q11" s="372">
        <v>12.307676591713525</v>
      </c>
      <c r="R11" s="369">
        <v>13.9</v>
      </c>
      <c r="S11" s="369">
        <v>12.5</v>
      </c>
      <c r="T11" s="372">
        <v>12</v>
      </c>
      <c r="U11" s="369">
        <v>12.18</v>
      </c>
      <c r="V11" s="301">
        <v>12.5</v>
      </c>
      <c r="W11" s="372">
        <v>12.71</v>
      </c>
      <c r="X11" s="369">
        <v>11.64</v>
      </c>
      <c r="Y11" s="301">
        <v>12.4</v>
      </c>
      <c r="Z11" s="369">
        <v>13.02</v>
      </c>
      <c r="AA11" s="343">
        <v>12.35</v>
      </c>
      <c r="AB11" s="301">
        <v>12.1</v>
      </c>
      <c r="AC11" s="372">
        <v>13.45</v>
      </c>
      <c r="AD11" s="369">
        <v>12.86</v>
      </c>
      <c r="AE11" s="134">
        <v>12.3</v>
      </c>
      <c r="AF11" s="341">
        <v>13</v>
      </c>
    </row>
    <row r="12" spans="1:32" s="73" customFormat="1" ht="15.75" customHeight="1" thickBot="1">
      <c r="B12" s="183" t="s">
        <v>24</v>
      </c>
      <c r="C12" s="137">
        <v>16.7</v>
      </c>
      <c r="D12" s="138">
        <v>13.9</v>
      </c>
      <c r="E12" s="138">
        <v>13.8</v>
      </c>
      <c r="F12" s="137">
        <v>15.1</v>
      </c>
      <c r="G12" s="138">
        <v>13.5</v>
      </c>
      <c r="H12" s="138">
        <v>12.8</v>
      </c>
      <c r="I12" s="186">
        <v>15.64299424184261</v>
      </c>
      <c r="J12" s="204">
        <v>13.227500062206101</v>
      </c>
      <c r="K12" s="247">
        <v>13.416880301852565</v>
      </c>
      <c r="L12" s="186">
        <v>16.201117318435752</v>
      </c>
      <c r="M12" s="204">
        <v>12.954782349729498</v>
      </c>
      <c r="N12" s="247">
        <v>13.134237233475705</v>
      </c>
      <c r="O12" s="344">
        <v>15.174765558397272</v>
      </c>
      <c r="P12" s="136">
        <v>12.7129750982962</v>
      </c>
      <c r="Q12" s="373">
        <v>13.027880113463835</v>
      </c>
      <c r="R12" s="370">
        <v>14</v>
      </c>
      <c r="S12" s="370">
        <v>12.5</v>
      </c>
      <c r="T12" s="373">
        <v>12</v>
      </c>
      <c r="U12" s="370">
        <v>12.71</v>
      </c>
      <c r="V12" s="136">
        <v>12.6</v>
      </c>
      <c r="W12" s="373">
        <v>12</v>
      </c>
      <c r="X12" s="370">
        <v>12.34</v>
      </c>
      <c r="Y12" s="136">
        <v>12.4</v>
      </c>
      <c r="Z12" s="370">
        <v>10.92</v>
      </c>
      <c r="AA12" s="344">
        <v>12.29</v>
      </c>
      <c r="AB12" s="136">
        <v>12.3</v>
      </c>
      <c r="AC12" s="373">
        <v>10.38</v>
      </c>
      <c r="AD12" s="370">
        <v>12.16</v>
      </c>
      <c r="AE12" s="138">
        <v>12.7</v>
      </c>
      <c r="AF12" s="340">
        <v>11.22</v>
      </c>
    </row>
    <row r="13" spans="1:32" s="73" customFormat="1" ht="13.5" customHeight="1" thickBot="1">
      <c r="B13" s="245"/>
      <c r="C13" s="246"/>
      <c r="D13" s="246"/>
      <c r="E13" s="246"/>
      <c r="F13" s="246"/>
      <c r="G13" s="246"/>
      <c r="H13" s="246"/>
      <c r="I13" s="172"/>
      <c r="J13" s="172"/>
      <c r="K13" s="172"/>
      <c r="L13" s="172"/>
      <c r="M13" s="172"/>
      <c r="N13" s="172"/>
      <c r="O13" s="301"/>
      <c r="P13" s="301"/>
      <c r="Q13" s="198"/>
      <c r="R13" s="301"/>
      <c r="S13" s="301"/>
      <c r="T13" s="301"/>
      <c r="U13" s="301"/>
      <c r="V13" s="301"/>
      <c r="W13" s="301"/>
      <c r="X13" s="301"/>
      <c r="Y13" s="301"/>
      <c r="Z13" s="301"/>
      <c r="AA13" s="301"/>
      <c r="AB13" s="301"/>
      <c r="AC13" s="301"/>
      <c r="AD13" s="301"/>
      <c r="AE13" s="134"/>
      <c r="AF13" s="301"/>
    </row>
    <row r="14" spans="1:32" s="73" customFormat="1" ht="15.75" customHeight="1">
      <c r="B14" s="143" t="s">
        <v>54</v>
      </c>
      <c r="C14" s="140"/>
      <c r="D14" s="140"/>
      <c r="E14" s="140"/>
      <c r="F14" s="140"/>
      <c r="G14" s="140"/>
      <c r="H14" s="140"/>
      <c r="I14" s="173"/>
      <c r="J14" s="173"/>
      <c r="K14" s="173"/>
      <c r="L14" s="173"/>
      <c r="M14" s="173"/>
      <c r="N14" s="173"/>
      <c r="O14" s="198"/>
      <c r="P14" s="198"/>
      <c r="Q14" s="139"/>
      <c r="R14" s="198"/>
      <c r="S14" s="198"/>
      <c r="T14" s="198"/>
      <c r="U14" s="198"/>
      <c r="V14" s="198"/>
      <c r="W14" s="198"/>
      <c r="X14" s="198"/>
      <c r="Y14" s="198"/>
      <c r="Z14" s="198"/>
      <c r="AA14" s="139"/>
      <c r="AB14" s="198"/>
      <c r="AC14" s="139"/>
      <c r="AD14" s="139"/>
      <c r="AE14" s="622"/>
      <c r="AF14" s="199"/>
    </row>
    <row r="15" spans="1:32" s="73" customFormat="1" ht="15.75" customHeight="1">
      <c r="B15" s="146" t="s">
        <v>65</v>
      </c>
      <c r="C15" s="141">
        <v>37.9</v>
      </c>
      <c r="D15" s="142">
        <v>38.200000000000003</v>
      </c>
      <c r="E15" s="134">
        <v>37.1</v>
      </c>
      <c r="F15" s="141">
        <v>37.200000000000003</v>
      </c>
      <c r="G15" s="142">
        <v>38.1</v>
      </c>
      <c r="H15" s="134">
        <v>36.299999999999997</v>
      </c>
      <c r="I15" s="184">
        <v>37.523992322456813</v>
      </c>
      <c r="J15" s="203">
        <v>37.925800592201803</v>
      </c>
      <c r="K15" s="244">
        <v>35.645752133346541</v>
      </c>
      <c r="L15" s="184">
        <v>40.875232774674117</v>
      </c>
      <c r="M15" s="203">
        <v>38.032957760460597</v>
      </c>
      <c r="N15" s="244">
        <v>38.079370357267962</v>
      </c>
      <c r="O15" s="342">
        <v>38.789428815004264</v>
      </c>
      <c r="P15" s="197">
        <v>37.899057840203795</v>
      </c>
      <c r="Q15" s="371">
        <v>35.583709059944951</v>
      </c>
      <c r="R15" s="368">
        <v>38.200000000000003</v>
      </c>
      <c r="S15" s="368">
        <v>37.799999999999997</v>
      </c>
      <c r="T15" s="371">
        <v>35.9</v>
      </c>
      <c r="U15" s="368">
        <v>39.14</v>
      </c>
      <c r="V15" s="197">
        <v>38.4</v>
      </c>
      <c r="W15" s="371">
        <v>38.39</v>
      </c>
      <c r="X15" s="368">
        <v>37.31</v>
      </c>
      <c r="Y15" s="197">
        <v>38.299999999999997</v>
      </c>
      <c r="Z15" s="368">
        <v>38.299999999999997</v>
      </c>
      <c r="AA15" s="342">
        <v>36.31</v>
      </c>
      <c r="AB15" s="197">
        <v>37.9</v>
      </c>
      <c r="AC15" s="371">
        <v>37.9</v>
      </c>
      <c r="AD15" s="368">
        <v>35.57</v>
      </c>
      <c r="AE15" s="621">
        <v>38.299999999999997</v>
      </c>
      <c r="AF15" s="339">
        <v>38.1</v>
      </c>
    </row>
    <row r="16" spans="1:32" s="73" customFormat="1" ht="15.75" customHeight="1">
      <c r="B16" s="146" t="s">
        <v>124</v>
      </c>
      <c r="C16" s="141">
        <v>27.1</v>
      </c>
      <c r="D16" s="142">
        <v>27</v>
      </c>
      <c r="E16" s="134">
        <v>27.4</v>
      </c>
      <c r="F16" s="141">
        <v>26.3</v>
      </c>
      <c r="G16" s="142">
        <v>27.2</v>
      </c>
      <c r="H16" s="134">
        <v>26.2</v>
      </c>
      <c r="I16" s="185">
        <v>25.815738963531668</v>
      </c>
      <c r="J16" s="172">
        <v>27.206449525989701</v>
      </c>
      <c r="K16" s="243">
        <v>26.849544526799395</v>
      </c>
      <c r="L16" s="185">
        <v>25.139664804469273</v>
      </c>
      <c r="M16" s="172">
        <v>27.234824043281904</v>
      </c>
      <c r="N16" s="243">
        <v>25.641526258489563</v>
      </c>
      <c r="O16" s="343">
        <v>27.365728900255753</v>
      </c>
      <c r="P16" s="301">
        <v>27.245975419767998</v>
      </c>
      <c r="Q16" s="372">
        <v>27.023794062838771</v>
      </c>
      <c r="R16" s="369">
        <v>25.8</v>
      </c>
      <c r="S16" s="369">
        <v>27.2</v>
      </c>
      <c r="T16" s="372">
        <v>26.2</v>
      </c>
      <c r="U16" s="369">
        <v>25.19</v>
      </c>
      <c r="V16" s="301">
        <v>27.3</v>
      </c>
      <c r="W16" s="372">
        <v>26.5</v>
      </c>
      <c r="X16" s="369">
        <v>26.48</v>
      </c>
      <c r="Y16" s="301">
        <v>27.2</v>
      </c>
      <c r="Z16" s="369">
        <v>26.47</v>
      </c>
      <c r="AA16" s="343">
        <v>28.97</v>
      </c>
      <c r="AB16" s="301">
        <v>27.3</v>
      </c>
      <c r="AC16" s="372">
        <v>27.19</v>
      </c>
      <c r="AD16" s="369">
        <v>29.03</v>
      </c>
      <c r="AE16" s="134">
        <v>27.4</v>
      </c>
      <c r="AF16" s="341">
        <v>27.4</v>
      </c>
    </row>
    <row r="17" spans="2:32" s="73" customFormat="1" ht="15.75" customHeight="1" thickBot="1">
      <c r="B17" s="147" t="s">
        <v>125</v>
      </c>
      <c r="C17" s="137">
        <v>34.9</v>
      </c>
      <c r="D17" s="138">
        <v>34.700000000000003</v>
      </c>
      <c r="E17" s="138">
        <v>35.6</v>
      </c>
      <c r="F17" s="137">
        <v>36.6</v>
      </c>
      <c r="G17" s="138">
        <v>34.700000000000003</v>
      </c>
      <c r="H17" s="138">
        <v>37.5</v>
      </c>
      <c r="I17" s="186">
        <v>36.660268714011515</v>
      </c>
      <c r="J17" s="204">
        <v>34.8677498818085</v>
      </c>
      <c r="K17" s="247">
        <v>37.504703339854075</v>
      </c>
      <c r="L17" s="186">
        <v>33.985102420856613</v>
      </c>
      <c r="M17" s="204">
        <v>34.732218196257506</v>
      </c>
      <c r="N17" s="247">
        <v>36.279103384242461</v>
      </c>
      <c r="O17" s="344">
        <v>33.844842284739983</v>
      </c>
      <c r="P17" s="136">
        <v>34.854966740028196</v>
      </c>
      <c r="Q17" s="373">
        <v>37.392496877216296</v>
      </c>
      <c r="R17" s="370">
        <v>36</v>
      </c>
      <c r="S17" s="370">
        <v>35</v>
      </c>
      <c r="T17" s="373">
        <v>37.9</v>
      </c>
      <c r="U17" s="370">
        <v>35.67</v>
      </c>
      <c r="V17" s="136">
        <v>34.299999999999997</v>
      </c>
      <c r="W17" s="373">
        <v>35.1</v>
      </c>
      <c r="X17" s="370">
        <v>36.200000000000003</v>
      </c>
      <c r="Y17" s="136">
        <v>34.5</v>
      </c>
      <c r="Z17" s="370">
        <v>35.229999999999997</v>
      </c>
      <c r="AA17" s="344">
        <v>34.72</v>
      </c>
      <c r="AB17" s="136">
        <v>34.799999999999997</v>
      </c>
      <c r="AC17" s="373">
        <v>34.909999999999997</v>
      </c>
      <c r="AD17" s="370">
        <v>35.409999999999997</v>
      </c>
      <c r="AE17" s="138">
        <v>34.299999999999997</v>
      </c>
      <c r="AF17" s="340">
        <v>34.49</v>
      </c>
    </row>
    <row r="18" spans="2:32" s="73" customFormat="1" ht="13.5" customHeight="1" thickBot="1">
      <c r="B18" s="245"/>
      <c r="C18" s="246"/>
      <c r="D18" s="246"/>
      <c r="E18" s="246"/>
      <c r="F18" s="246"/>
      <c r="G18" s="246"/>
      <c r="H18" s="246"/>
      <c r="I18" s="172"/>
      <c r="J18" s="172"/>
      <c r="K18" s="172"/>
      <c r="L18" s="172"/>
      <c r="M18" s="172"/>
      <c r="N18" s="172"/>
      <c r="O18" s="301"/>
      <c r="P18" s="301"/>
      <c r="Q18" s="198"/>
      <c r="R18" s="301"/>
      <c r="S18" s="301"/>
      <c r="T18" s="301"/>
      <c r="U18" s="301"/>
      <c r="V18" s="301"/>
      <c r="W18" s="301"/>
      <c r="X18" s="301"/>
      <c r="Y18" s="301"/>
      <c r="Z18" s="301"/>
      <c r="AA18" s="301"/>
      <c r="AB18" s="301"/>
      <c r="AC18" s="301"/>
      <c r="AD18" s="301"/>
      <c r="AE18" s="134"/>
      <c r="AF18" s="301"/>
    </row>
    <row r="19" spans="2:32" s="73" customFormat="1" ht="15.75" customHeight="1">
      <c r="B19" s="143" t="s">
        <v>55</v>
      </c>
      <c r="C19" s="140"/>
      <c r="D19" s="140"/>
      <c r="E19" s="140"/>
      <c r="F19" s="140"/>
      <c r="G19" s="140"/>
      <c r="H19" s="140"/>
      <c r="I19" s="173"/>
      <c r="J19" s="173"/>
      <c r="K19" s="173"/>
      <c r="L19" s="173"/>
      <c r="M19" s="173"/>
      <c r="N19" s="173"/>
      <c r="O19" s="198"/>
      <c r="P19" s="198"/>
      <c r="Q19" s="139"/>
      <c r="R19" s="198"/>
      <c r="S19" s="198"/>
      <c r="T19" s="198"/>
      <c r="U19" s="198"/>
      <c r="V19" s="198"/>
      <c r="W19" s="198"/>
      <c r="X19" s="198"/>
      <c r="Y19" s="198"/>
      <c r="Z19" s="198"/>
      <c r="AA19" s="139"/>
      <c r="AB19" s="198"/>
      <c r="AC19" s="139"/>
      <c r="AD19" s="139"/>
      <c r="AE19" s="622"/>
      <c r="AF19" s="199"/>
    </row>
    <row r="20" spans="2:32" s="73" customFormat="1" ht="15.75" customHeight="1">
      <c r="B20" s="144" t="s">
        <v>6</v>
      </c>
      <c r="C20" s="135">
        <v>18.5</v>
      </c>
      <c r="D20" s="134">
        <v>23</v>
      </c>
      <c r="E20" s="134">
        <v>23</v>
      </c>
      <c r="F20" s="135">
        <v>16.899999999999999</v>
      </c>
      <c r="G20" s="134">
        <v>23</v>
      </c>
      <c r="H20" s="134">
        <v>23.1</v>
      </c>
      <c r="I20" s="184">
        <v>14.395393474088291</v>
      </c>
      <c r="J20" s="203">
        <v>22.9</v>
      </c>
      <c r="K20" s="244">
        <v>22.854004414432371</v>
      </c>
      <c r="L20" s="184">
        <v>13.314711359404097</v>
      </c>
      <c r="M20" s="203">
        <v>22.5710645118534</v>
      </c>
      <c r="N20" s="244">
        <v>22.573448077482404</v>
      </c>
      <c r="O20" s="342">
        <v>12.105711849957375</v>
      </c>
      <c r="P20" s="197">
        <v>20.916390006554401</v>
      </c>
      <c r="Q20" s="371">
        <v>20.933231441924143</v>
      </c>
      <c r="R20" s="368">
        <v>14.2</v>
      </c>
      <c r="S20" s="368">
        <v>22</v>
      </c>
      <c r="T20" s="371">
        <v>22</v>
      </c>
      <c r="U20" s="368">
        <v>14.89</v>
      </c>
      <c r="V20" s="197">
        <v>22.5</v>
      </c>
      <c r="W20" s="371">
        <v>22.48</v>
      </c>
      <c r="X20" s="368">
        <v>17.05</v>
      </c>
      <c r="Y20" s="197">
        <v>22.6</v>
      </c>
      <c r="Z20" s="368">
        <v>22.61</v>
      </c>
      <c r="AA20" s="342">
        <v>17.13</v>
      </c>
      <c r="AB20" s="197">
        <v>22.9</v>
      </c>
      <c r="AC20" s="371">
        <v>22.83</v>
      </c>
      <c r="AD20" s="368">
        <v>17.29</v>
      </c>
      <c r="AE20" s="621">
        <v>21.1</v>
      </c>
      <c r="AF20" s="339">
        <v>20.91</v>
      </c>
    </row>
    <row r="21" spans="2:32" s="73" customFormat="1" ht="15.75" customHeight="1">
      <c r="B21" s="144" t="s">
        <v>7</v>
      </c>
      <c r="C21" s="135">
        <v>53.9</v>
      </c>
      <c r="D21" s="134">
        <v>55.2</v>
      </c>
      <c r="E21" s="134">
        <v>54.9</v>
      </c>
      <c r="F21" s="135">
        <v>53.5</v>
      </c>
      <c r="G21" s="134">
        <v>55.2</v>
      </c>
      <c r="H21" s="134">
        <v>55.1</v>
      </c>
      <c r="I21" s="185">
        <v>55.374280230326292</v>
      </c>
      <c r="J21" s="172">
        <v>55.08</v>
      </c>
      <c r="K21" s="243">
        <v>55.09735095488066</v>
      </c>
      <c r="L21" s="185">
        <v>53.910614525139664</v>
      </c>
      <c r="M21" s="172">
        <v>54.784338498988305</v>
      </c>
      <c r="N21" s="243">
        <v>54.777262799659994</v>
      </c>
      <c r="O21" s="343">
        <v>54.390451832907075</v>
      </c>
      <c r="P21" s="301">
        <v>58.201461238754504</v>
      </c>
      <c r="Q21" s="372">
        <v>58.197142052452875</v>
      </c>
      <c r="R21" s="369">
        <v>51.1</v>
      </c>
      <c r="S21" s="369">
        <v>57.4</v>
      </c>
      <c r="T21" s="372">
        <v>57.3</v>
      </c>
      <c r="U21" s="369">
        <v>49.32</v>
      </c>
      <c r="V21" s="301">
        <v>54.7</v>
      </c>
      <c r="W21" s="372">
        <v>54.74</v>
      </c>
      <c r="X21" s="369">
        <v>47.9</v>
      </c>
      <c r="Y21" s="301">
        <v>53.8</v>
      </c>
      <c r="Z21" s="369">
        <v>53.9</v>
      </c>
      <c r="AA21" s="343">
        <v>47.75</v>
      </c>
      <c r="AB21" s="301">
        <v>52.7</v>
      </c>
      <c r="AC21" s="372">
        <v>52.64</v>
      </c>
      <c r="AD21" s="369">
        <v>49.13</v>
      </c>
      <c r="AE21" s="134">
        <v>55.6</v>
      </c>
      <c r="AF21" s="341">
        <v>55.64</v>
      </c>
    </row>
    <row r="22" spans="2:32" s="73" customFormat="1" ht="15.75" customHeight="1" thickBot="1">
      <c r="B22" s="145" t="s">
        <v>25</v>
      </c>
      <c r="C22" s="412">
        <v>27.6</v>
      </c>
      <c r="D22" s="138">
        <v>21.8</v>
      </c>
      <c r="E22" s="138">
        <v>22.1</v>
      </c>
      <c r="F22" s="412">
        <v>29.6</v>
      </c>
      <c r="G22" s="138">
        <v>21.8</v>
      </c>
      <c r="H22" s="138">
        <v>21.7</v>
      </c>
      <c r="I22" s="186">
        <v>30.230326295585414</v>
      </c>
      <c r="J22" s="204">
        <v>22.02</v>
      </c>
      <c r="K22" s="247">
        <v>22.048644630686962</v>
      </c>
      <c r="L22" s="186">
        <v>32.774674115456236</v>
      </c>
      <c r="M22" s="204">
        <v>22.644596989158298</v>
      </c>
      <c r="N22" s="247">
        <v>22.649289122857599</v>
      </c>
      <c r="O22" s="344">
        <v>33.503836317135551</v>
      </c>
      <c r="P22" s="136">
        <v>20.840579913814999</v>
      </c>
      <c r="Q22" s="373">
        <v>20.869626505622982</v>
      </c>
      <c r="R22" s="370">
        <v>34.700000000000003</v>
      </c>
      <c r="S22" s="370">
        <v>20.6</v>
      </c>
      <c r="T22" s="373">
        <v>20.7</v>
      </c>
      <c r="U22" s="370">
        <v>35.79</v>
      </c>
      <c r="V22" s="136">
        <v>22.8</v>
      </c>
      <c r="W22" s="373">
        <v>22.78</v>
      </c>
      <c r="X22" s="370">
        <v>35.04</v>
      </c>
      <c r="Y22" s="136">
        <v>23.5</v>
      </c>
      <c r="Z22" s="370">
        <v>23.49</v>
      </c>
      <c r="AA22" s="344">
        <v>35.119999999999997</v>
      </c>
      <c r="AB22" s="136">
        <v>24.5</v>
      </c>
      <c r="AC22" s="373">
        <v>24.53</v>
      </c>
      <c r="AD22" s="370">
        <v>33.57</v>
      </c>
      <c r="AE22" s="138">
        <v>23.2</v>
      </c>
      <c r="AF22" s="340">
        <v>23.46</v>
      </c>
    </row>
    <row r="23" spans="2:32" s="73" customFormat="1" ht="15.75" customHeight="1">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row>
    <row r="24" spans="2:32">
      <c r="I24" s="367"/>
      <c r="J24" s="367"/>
      <c r="K24" s="367"/>
      <c r="L24" s="367"/>
      <c r="M24" s="367"/>
      <c r="N24" s="367"/>
      <c r="O24" s="367"/>
    </row>
    <row r="25" spans="2:32">
      <c r="I25" s="367"/>
      <c r="J25" s="367"/>
      <c r="K25" s="367"/>
      <c r="L25" s="367"/>
      <c r="M25" s="367"/>
      <c r="N25" s="367"/>
      <c r="O25" s="367"/>
    </row>
    <row r="26" spans="2:32">
      <c r="I26" s="367"/>
      <c r="J26" s="367"/>
      <c r="K26" s="367"/>
      <c r="L26" s="367"/>
      <c r="M26" s="367"/>
      <c r="N26" s="367"/>
      <c r="O26" s="367"/>
    </row>
    <row r="27" spans="2:32">
      <c r="I27" s="367"/>
      <c r="J27" s="367"/>
      <c r="K27" s="367"/>
      <c r="L27" s="367"/>
      <c r="M27" s="367"/>
      <c r="N27" s="367"/>
      <c r="O27" s="367"/>
      <c r="Q27" s="374"/>
    </row>
    <row r="28" spans="2:32">
      <c r="I28" s="367"/>
      <c r="J28" s="367"/>
      <c r="K28" s="367"/>
      <c r="L28" s="367"/>
      <c r="M28" s="367"/>
      <c r="N28" s="367"/>
      <c r="O28" s="367"/>
      <c r="Q28" s="374"/>
    </row>
    <row r="29" spans="2:32">
      <c r="F29" s="22"/>
      <c r="I29" s="367"/>
      <c r="J29" s="367"/>
      <c r="K29" s="367"/>
      <c r="L29" s="367"/>
      <c r="M29" s="367"/>
      <c r="N29" s="367"/>
      <c r="O29" s="367"/>
      <c r="Q29" s="374"/>
    </row>
    <row r="30" spans="2:32">
      <c r="F30" s="22"/>
      <c r="I30" s="367"/>
      <c r="J30" s="367"/>
      <c r="K30" s="367"/>
      <c r="L30" s="367"/>
      <c r="M30" s="367"/>
      <c r="N30" s="367"/>
      <c r="O30" s="367"/>
    </row>
    <row r="31" spans="2:32">
      <c r="F31" s="22"/>
      <c r="I31" s="367"/>
      <c r="J31" s="367"/>
      <c r="K31" s="367"/>
      <c r="L31" s="367"/>
      <c r="M31" s="367"/>
      <c r="N31" s="367"/>
      <c r="O31" s="367"/>
    </row>
    <row r="32" spans="2:32">
      <c r="I32" s="367"/>
      <c r="J32" s="367"/>
      <c r="K32" s="367"/>
      <c r="L32" s="367"/>
      <c r="M32" s="367"/>
      <c r="N32" s="367"/>
      <c r="O32" s="367"/>
    </row>
    <row r="33" spans="9:15">
      <c r="I33" s="367"/>
      <c r="J33" s="367"/>
      <c r="K33" s="367"/>
      <c r="L33" s="367"/>
      <c r="M33" s="367"/>
      <c r="N33" s="367"/>
      <c r="O33" s="367"/>
    </row>
    <row r="34" spans="9:15">
      <c r="I34" s="367"/>
      <c r="J34" s="367"/>
      <c r="K34" s="367"/>
      <c r="L34" s="367"/>
      <c r="M34" s="367"/>
      <c r="N34" s="367"/>
      <c r="O34" s="367"/>
    </row>
    <row r="35" spans="9:15">
      <c r="I35" s="367"/>
      <c r="J35" s="367"/>
      <c r="K35" s="367"/>
      <c r="L35" s="367"/>
      <c r="M35" s="367"/>
      <c r="N35" s="367"/>
      <c r="O35" s="367"/>
    </row>
    <row r="36" spans="9:15">
      <c r="I36" s="367"/>
      <c r="J36" s="367"/>
      <c r="K36" s="367"/>
      <c r="L36" s="367"/>
      <c r="M36" s="367"/>
      <c r="N36" s="367"/>
      <c r="O36" s="367"/>
    </row>
    <row r="37" spans="9:15">
      <c r="I37" s="367"/>
      <c r="J37" s="367"/>
      <c r="K37" s="367"/>
      <c r="L37" s="367"/>
      <c r="M37" s="367"/>
      <c r="N37" s="367"/>
      <c r="O37" s="367"/>
    </row>
    <row r="38" spans="9:15">
      <c r="I38" s="367"/>
      <c r="J38" s="367"/>
      <c r="K38" s="367"/>
      <c r="L38" s="367"/>
      <c r="M38" s="367"/>
      <c r="N38" s="367"/>
      <c r="O38" s="367"/>
    </row>
    <row r="39" spans="9:15">
      <c r="I39" s="367"/>
      <c r="J39" s="367"/>
      <c r="K39" s="367"/>
      <c r="L39" s="367"/>
      <c r="M39" s="367"/>
      <c r="N39" s="367"/>
      <c r="O39" s="367"/>
    </row>
    <row r="40" spans="9:15">
      <c r="I40" s="367"/>
      <c r="J40" s="367"/>
      <c r="K40" s="367"/>
      <c r="L40" s="367"/>
      <c r="M40" s="367"/>
      <c r="N40" s="367"/>
      <c r="O40" s="367"/>
    </row>
    <row r="41" spans="9:15">
      <c r="I41" s="367"/>
      <c r="J41" s="367"/>
      <c r="K41" s="367"/>
      <c r="L41" s="367"/>
      <c r="M41" s="367"/>
      <c r="N41" s="367"/>
      <c r="O41" s="367"/>
    </row>
    <row r="42" spans="9:15">
      <c r="I42" s="367"/>
      <c r="J42" s="367"/>
      <c r="K42" s="367"/>
      <c r="L42" s="367"/>
      <c r="M42" s="367"/>
      <c r="N42" s="367"/>
      <c r="O42" s="367"/>
    </row>
    <row r="43" spans="9:15">
      <c r="I43" s="367"/>
      <c r="J43" s="367"/>
      <c r="K43" s="367"/>
      <c r="L43" s="367"/>
      <c r="M43" s="367"/>
      <c r="N43" s="367"/>
      <c r="O43" s="367"/>
    </row>
  </sheetData>
  <mergeCells count="12">
    <mergeCell ref="B2:AF2"/>
    <mergeCell ref="AD5:AF5"/>
    <mergeCell ref="B5:B6"/>
    <mergeCell ref="AA5:AC5"/>
    <mergeCell ref="C5:E5"/>
    <mergeCell ref="F5:H5"/>
    <mergeCell ref="I5:K5"/>
    <mergeCell ref="L5:N5"/>
    <mergeCell ref="O5:Q5"/>
    <mergeCell ref="R5:T5"/>
    <mergeCell ref="U5:W5"/>
    <mergeCell ref="X5:Z5"/>
  </mergeCells>
  <phoneticPr fontId="0" type="noConversion"/>
  <pageMargins left="0.39370078740157483" right="0.39370078740157483" top="0.98425196850393704" bottom="0.98425196850393704" header="0.51181102362204722" footer="0.51181102362204722"/>
  <pageSetup paperSize="9" scale="83" orientation="landscape" r:id="rId1"/>
  <headerFooter alignWithMargins="0">
    <oddHeader>&amp;L&amp;12Deutsches Mobilitätspanel: Statistik 2017/18&amp;R&amp;12Institut für Verkehrswesen | KIT</oddHeader>
    <oddFooter>&amp;R&amp;D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AJ45"/>
  <sheetViews>
    <sheetView showGridLines="0" zoomScaleNormal="100" workbookViewId="0">
      <selection activeCell="AK35" sqref="AK35"/>
    </sheetView>
  </sheetViews>
  <sheetFormatPr baseColWidth="10" defaultRowHeight="12.75"/>
  <cols>
    <col min="1" max="1" width="1" style="2" customWidth="1"/>
    <col min="2" max="2" width="16.85546875" style="2" customWidth="1"/>
    <col min="3" max="32" width="5" style="156" customWidth="1"/>
    <col min="33" max="33" width="5.28515625" style="2" customWidth="1"/>
    <col min="34" max="16384" width="11.42578125" style="2"/>
  </cols>
  <sheetData>
    <row r="1" spans="1:36" ht="6.75" customHeight="1" thickBot="1"/>
    <row r="2" spans="1:36" s="108" customFormat="1" ht="22.5" customHeight="1" thickBot="1">
      <c r="B2" s="658" t="s">
        <v>84</v>
      </c>
      <c r="C2" s="659"/>
      <c r="D2" s="659"/>
      <c r="E2" s="659"/>
      <c r="F2" s="659"/>
      <c r="G2" s="659"/>
      <c r="H2" s="659"/>
      <c r="I2" s="659"/>
      <c r="J2" s="659"/>
      <c r="K2" s="659"/>
      <c r="L2" s="659"/>
      <c r="M2" s="659"/>
      <c r="N2" s="659"/>
      <c r="O2" s="659"/>
      <c r="P2" s="659"/>
      <c r="Q2" s="659"/>
      <c r="R2" s="659"/>
      <c r="S2" s="659"/>
      <c r="T2" s="659"/>
      <c r="U2" s="659"/>
      <c r="V2" s="659"/>
      <c r="W2" s="659"/>
      <c r="X2" s="659"/>
      <c r="Y2" s="659"/>
      <c r="Z2" s="659"/>
      <c r="AA2" s="659"/>
      <c r="AB2" s="659"/>
      <c r="AC2" s="659"/>
      <c r="AD2" s="659"/>
      <c r="AE2" s="659"/>
      <c r="AF2" s="660"/>
    </row>
    <row r="3" spans="1:36" s="108" customFormat="1" ht="7.5" customHeight="1">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row>
    <row r="4" spans="1:36" s="73" customFormat="1" ht="15" customHeight="1" thickBot="1">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row>
    <row r="5" spans="1:36" s="109" customFormat="1" ht="15.75" customHeight="1">
      <c r="A5" s="308"/>
      <c r="B5" s="669" t="s">
        <v>102</v>
      </c>
      <c r="C5" s="666">
        <v>2008</v>
      </c>
      <c r="D5" s="667"/>
      <c r="E5" s="667"/>
      <c r="F5" s="666">
        <v>2009</v>
      </c>
      <c r="G5" s="667"/>
      <c r="H5" s="667"/>
      <c r="I5" s="666">
        <v>2010</v>
      </c>
      <c r="J5" s="667"/>
      <c r="K5" s="667"/>
      <c r="L5" s="666">
        <v>2011</v>
      </c>
      <c r="M5" s="667"/>
      <c r="N5" s="667"/>
      <c r="O5" s="666">
        <v>2012</v>
      </c>
      <c r="P5" s="667"/>
      <c r="Q5" s="667"/>
      <c r="R5" s="666">
        <v>2013</v>
      </c>
      <c r="S5" s="667"/>
      <c r="T5" s="667"/>
      <c r="U5" s="666">
        <v>2014</v>
      </c>
      <c r="V5" s="667"/>
      <c r="W5" s="667"/>
      <c r="X5" s="666">
        <v>2015</v>
      </c>
      <c r="Y5" s="667"/>
      <c r="Z5" s="600"/>
      <c r="AA5" s="666">
        <v>2016</v>
      </c>
      <c r="AB5" s="667"/>
      <c r="AC5" s="667"/>
      <c r="AD5" s="666">
        <v>2017</v>
      </c>
      <c r="AE5" s="667"/>
      <c r="AF5" s="671"/>
    </row>
    <row r="6" spans="1:36" s="110" customFormat="1" ht="15.75" customHeight="1" thickBot="1">
      <c r="B6" s="670"/>
      <c r="C6" s="129" t="s">
        <v>26</v>
      </c>
      <c r="D6" s="130" t="s">
        <v>27</v>
      </c>
      <c r="E6" s="128" t="s">
        <v>127</v>
      </c>
      <c r="F6" s="129" t="s">
        <v>26</v>
      </c>
      <c r="G6" s="130" t="s">
        <v>27</v>
      </c>
      <c r="H6" s="128" t="s">
        <v>127</v>
      </c>
      <c r="I6" s="129" t="s">
        <v>26</v>
      </c>
      <c r="J6" s="130" t="s">
        <v>27</v>
      </c>
      <c r="K6" s="128" t="s">
        <v>127</v>
      </c>
      <c r="L6" s="129" t="s">
        <v>26</v>
      </c>
      <c r="M6" s="130" t="s">
        <v>27</v>
      </c>
      <c r="N6" s="128" t="s">
        <v>127</v>
      </c>
      <c r="O6" s="255" t="s">
        <v>26</v>
      </c>
      <c r="P6" s="249" t="s">
        <v>27</v>
      </c>
      <c r="Q6" s="128" t="s">
        <v>127</v>
      </c>
      <c r="R6" s="255" t="s">
        <v>26</v>
      </c>
      <c r="S6" s="249" t="s">
        <v>27</v>
      </c>
      <c r="T6" s="128" t="s">
        <v>127</v>
      </c>
      <c r="U6" s="255" t="s">
        <v>26</v>
      </c>
      <c r="V6" s="249" t="s">
        <v>27</v>
      </c>
      <c r="W6" s="128" t="s">
        <v>127</v>
      </c>
      <c r="X6" s="130" t="s">
        <v>26</v>
      </c>
      <c r="Y6" s="130" t="s">
        <v>27</v>
      </c>
      <c r="Z6" s="127" t="s">
        <v>127</v>
      </c>
      <c r="AA6" s="129" t="s">
        <v>26</v>
      </c>
      <c r="AB6" s="130" t="s">
        <v>27</v>
      </c>
      <c r="AC6" s="127" t="s">
        <v>127</v>
      </c>
      <c r="AD6" s="129" t="s">
        <v>26</v>
      </c>
      <c r="AE6" s="130" t="s">
        <v>27</v>
      </c>
      <c r="AF6" s="418" t="s">
        <v>127</v>
      </c>
    </row>
    <row r="7" spans="1:36" s="73" customFormat="1" ht="13.5" customHeight="1" thickBot="1">
      <c r="B7" s="237"/>
      <c r="C7" s="254"/>
      <c r="D7" s="254"/>
      <c r="E7" s="254"/>
      <c r="F7" s="254"/>
      <c r="G7" s="254"/>
      <c r="H7" s="254"/>
      <c r="I7" s="149"/>
      <c r="J7" s="149"/>
      <c r="K7" s="149"/>
      <c r="L7" s="149"/>
      <c r="M7" s="149"/>
      <c r="N7" s="149"/>
      <c r="T7" s="160"/>
      <c r="X7" s="308"/>
      <c r="Y7" s="308"/>
      <c r="Z7" s="308"/>
      <c r="AA7" s="308"/>
      <c r="AB7" s="308"/>
      <c r="AC7" s="308"/>
      <c r="AD7" s="231"/>
      <c r="AE7" s="231"/>
      <c r="AF7" s="231"/>
    </row>
    <row r="8" spans="1:36" s="73" customFormat="1" ht="15.75" customHeight="1">
      <c r="B8" s="157" t="s">
        <v>57</v>
      </c>
      <c r="C8" s="132"/>
      <c r="D8" s="132"/>
      <c r="E8" s="132"/>
      <c r="F8" s="132"/>
      <c r="G8" s="132"/>
      <c r="H8" s="132"/>
      <c r="I8" s="150"/>
      <c r="J8" s="150"/>
      <c r="K8" s="150"/>
      <c r="L8" s="150"/>
      <c r="M8" s="150"/>
      <c r="N8" s="150"/>
      <c r="O8" s="160"/>
      <c r="P8" s="160"/>
      <c r="Q8" s="160"/>
      <c r="R8" s="160"/>
      <c r="S8" s="160"/>
      <c r="T8" s="375"/>
      <c r="U8" s="160"/>
      <c r="V8" s="160"/>
      <c r="W8" s="160"/>
      <c r="X8" s="174"/>
      <c r="Y8" s="174"/>
      <c r="Z8" s="174"/>
      <c r="AA8" s="559"/>
      <c r="AB8" s="174"/>
      <c r="AC8" s="174"/>
      <c r="AD8" s="559"/>
      <c r="AE8" s="174"/>
      <c r="AF8" s="259"/>
    </row>
    <row r="9" spans="1:36" s="73" customFormat="1" ht="15.75" customHeight="1">
      <c r="B9" s="158" t="s">
        <v>14</v>
      </c>
      <c r="C9" s="304">
        <v>47.8</v>
      </c>
      <c r="D9" s="349">
        <v>48.8</v>
      </c>
      <c r="E9" s="305">
        <v>48.6</v>
      </c>
      <c r="F9" s="307">
        <v>47.4</v>
      </c>
      <c r="G9" s="301">
        <v>48.9</v>
      </c>
      <c r="H9" s="305">
        <v>48.6</v>
      </c>
      <c r="I9" s="307">
        <v>47.058823529411768</v>
      </c>
      <c r="J9" s="301">
        <v>48.842140742141197</v>
      </c>
      <c r="K9" s="307">
        <v>48.401488226002336</v>
      </c>
      <c r="L9" s="187">
        <v>48.5</v>
      </c>
      <c r="M9" s="197">
        <v>48.882813093644998</v>
      </c>
      <c r="N9" s="252">
        <v>48.648969244639432</v>
      </c>
      <c r="O9" s="187">
        <v>48.457919498170412</v>
      </c>
      <c r="P9" s="197">
        <v>48.920742377517904</v>
      </c>
      <c r="Q9" s="252">
        <v>48.691016399313447</v>
      </c>
      <c r="R9" s="342">
        <v>49.9</v>
      </c>
      <c r="S9" s="197">
        <v>49</v>
      </c>
      <c r="T9" s="371">
        <v>48.7</v>
      </c>
      <c r="U9" s="368">
        <v>49.3</v>
      </c>
      <c r="V9" s="368">
        <v>48.5</v>
      </c>
      <c r="W9" s="371">
        <v>48.5</v>
      </c>
      <c r="X9" s="368">
        <v>49.65</v>
      </c>
      <c r="Y9" s="197">
        <v>48.81</v>
      </c>
      <c r="Z9" s="368">
        <v>48.53</v>
      </c>
      <c r="AA9" s="342">
        <v>49.72</v>
      </c>
      <c r="AB9" s="197">
        <v>48.89</v>
      </c>
      <c r="AC9" s="368">
        <v>48.65</v>
      </c>
      <c r="AD9" s="342">
        <v>50.46</v>
      </c>
      <c r="AE9" s="621">
        <v>48.82</v>
      </c>
      <c r="AF9" s="339">
        <v>48.58</v>
      </c>
    </row>
    <row r="10" spans="1:36" s="73" customFormat="1" ht="15.75" customHeight="1" thickBot="1">
      <c r="B10" s="159" t="s">
        <v>15</v>
      </c>
      <c r="C10" s="151">
        <v>52.2</v>
      </c>
      <c r="D10" s="152">
        <v>51.2</v>
      </c>
      <c r="E10" s="153">
        <v>51.5</v>
      </c>
      <c r="F10" s="154">
        <v>52.6</v>
      </c>
      <c r="G10" s="136">
        <v>51.1</v>
      </c>
      <c r="H10" s="153">
        <v>51.4</v>
      </c>
      <c r="I10" s="154">
        <v>52.941176470588239</v>
      </c>
      <c r="J10" s="136">
        <v>51.157859257858803</v>
      </c>
      <c r="K10" s="154">
        <v>51.59851177399765</v>
      </c>
      <c r="L10" s="155">
        <v>51.5</v>
      </c>
      <c r="M10" s="136">
        <v>51.117186906355002</v>
      </c>
      <c r="N10" s="251">
        <v>51.351030755360576</v>
      </c>
      <c r="O10" s="155">
        <v>51.542080501829581</v>
      </c>
      <c r="P10" s="136">
        <v>51.079257622482096</v>
      </c>
      <c r="Q10" s="251">
        <v>51.308983600686567</v>
      </c>
      <c r="R10" s="344">
        <v>50.1</v>
      </c>
      <c r="S10" s="136">
        <v>51</v>
      </c>
      <c r="T10" s="373">
        <v>51.3</v>
      </c>
      <c r="U10" s="370">
        <v>50.7</v>
      </c>
      <c r="V10" s="370">
        <v>51.5</v>
      </c>
      <c r="W10" s="373">
        <v>51.5</v>
      </c>
      <c r="X10" s="370">
        <v>50.35</v>
      </c>
      <c r="Y10" s="136">
        <v>51.19</v>
      </c>
      <c r="Z10" s="370">
        <v>51.47</v>
      </c>
      <c r="AA10" s="344">
        <v>50.28</v>
      </c>
      <c r="AB10" s="136">
        <v>51.11</v>
      </c>
      <c r="AC10" s="370">
        <v>51.35</v>
      </c>
      <c r="AD10" s="344">
        <v>49.544567338972023</v>
      </c>
      <c r="AE10" s="138">
        <v>51.18</v>
      </c>
      <c r="AF10" s="340">
        <v>51.42</v>
      </c>
    </row>
    <row r="11" spans="1:36" s="73" customFormat="1" ht="13.5" customHeight="1" thickBot="1">
      <c r="B11" s="253"/>
      <c r="C11" s="349"/>
      <c r="D11" s="349"/>
      <c r="E11" s="349"/>
      <c r="F11" s="301"/>
      <c r="G11" s="301"/>
      <c r="H11" s="301"/>
      <c r="I11" s="301"/>
      <c r="J11" s="301"/>
      <c r="K11" s="301"/>
      <c r="L11" s="110"/>
      <c r="M11" s="301"/>
      <c r="N11" s="301"/>
      <c r="O11" s="110"/>
      <c r="P11" s="301"/>
      <c r="Q11" s="301"/>
      <c r="R11" s="301"/>
      <c r="S11" s="301"/>
      <c r="T11" s="198"/>
      <c r="U11" s="301"/>
      <c r="V11" s="301"/>
      <c r="W11" s="301"/>
      <c r="X11" s="601"/>
      <c r="Y11" s="301"/>
      <c r="Z11" s="301"/>
      <c r="AA11" s="301"/>
      <c r="AB11" s="301"/>
      <c r="AC11" s="301"/>
      <c r="AD11" s="301"/>
      <c r="AE11" s="134"/>
      <c r="AF11" s="301"/>
      <c r="AJ11" s="369"/>
    </row>
    <row r="12" spans="1:36" s="73" customFormat="1" ht="15.75" customHeight="1">
      <c r="B12" s="157" t="s">
        <v>58</v>
      </c>
      <c r="C12" s="348"/>
      <c r="D12" s="348"/>
      <c r="E12" s="348"/>
      <c r="F12" s="139"/>
      <c r="G12" s="139"/>
      <c r="H12" s="139"/>
      <c r="I12" s="139"/>
      <c r="J12" s="139"/>
      <c r="K12" s="139"/>
      <c r="L12" s="174"/>
      <c r="M12" s="198"/>
      <c r="N12" s="198"/>
      <c r="O12" s="174"/>
      <c r="P12" s="198"/>
      <c r="Q12" s="198"/>
      <c r="R12" s="198"/>
      <c r="S12" s="198"/>
      <c r="T12" s="139"/>
      <c r="U12" s="198"/>
      <c r="V12" s="198"/>
      <c r="W12" s="198"/>
      <c r="X12" s="139"/>
      <c r="Y12" s="198"/>
      <c r="Z12" s="198"/>
      <c r="AA12" s="139"/>
      <c r="AB12" s="198"/>
      <c r="AC12" s="198"/>
      <c r="AD12" s="139"/>
      <c r="AE12" s="622"/>
      <c r="AF12" s="199"/>
      <c r="AJ12" s="369"/>
    </row>
    <row r="13" spans="1:36" s="73" customFormat="1" ht="15.75" customHeight="1">
      <c r="B13" s="603" t="s">
        <v>16</v>
      </c>
      <c r="C13" s="307">
        <v>9.1</v>
      </c>
      <c r="D13" s="301">
        <v>8.6</v>
      </c>
      <c r="E13" s="307">
        <v>8.6</v>
      </c>
      <c r="F13" s="309">
        <v>8.3000000000000007</v>
      </c>
      <c r="G13" s="301">
        <v>9</v>
      </c>
      <c r="H13" s="307">
        <v>9</v>
      </c>
      <c r="I13" s="309">
        <v>7.9751131221719458</v>
      </c>
      <c r="J13" s="301">
        <v>8.5200139048308596</v>
      </c>
      <c r="K13" s="307">
        <v>8.4541240543918388</v>
      </c>
      <c r="L13" s="188">
        <v>7.6666666666666661</v>
      </c>
      <c r="M13" s="197">
        <v>8.4934631404133221</v>
      </c>
      <c r="N13" s="252">
        <v>8.4933005134744874</v>
      </c>
      <c r="O13" s="188">
        <v>7.9456351280710917</v>
      </c>
      <c r="P13" s="197">
        <v>8.4540550898096303</v>
      </c>
      <c r="Q13" s="252">
        <v>8.4548830828021337</v>
      </c>
      <c r="R13" s="342">
        <v>7.3</v>
      </c>
      <c r="S13" s="197">
        <v>8.4</v>
      </c>
      <c r="T13" s="371">
        <v>8.4</v>
      </c>
      <c r="U13" s="368">
        <v>6.2</v>
      </c>
      <c r="V13" s="368">
        <v>8.5</v>
      </c>
      <c r="W13" s="371">
        <v>8.5</v>
      </c>
      <c r="X13" s="368">
        <v>6.03</v>
      </c>
      <c r="Y13" s="197">
        <v>8.4499999999999993</v>
      </c>
      <c r="Z13" s="368">
        <v>8.5</v>
      </c>
      <c r="AA13" s="342">
        <v>6.89</v>
      </c>
      <c r="AB13" s="197">
        <v>8.35</v>
      </c>
      <c r="AC13" s="368">
        <v>8.35</v>
      </c>
      <c r="AD13" s="342">
        <v>6.6</v>
      </c>
      <c r="AE13" s="621">
        <v>8.2799999999999994</v>
      </c>
      <c r="AF13" s="339">
        <v>8.2799999999999994</v>
      </c>
    </row>
    <row r="14" spans="1:36" s="73" customFormat="1" ht="15.75" customHeight="1">
      <c r="B14" s="604" t="s">
        <v>17</v>
      </c>
      <c r="C14" s="307">
        <v>6.6</v>
      </c>
      <c r="D14" s="301">
        <v>10.1</v>
      </c>
      <c r="E14" s="307">
        <v>10</v>
      </c>
      <c r="F14" s="309">
        <v>5.7</v>
      </c>
      <c r="G14" s="301">
        <v>9.1</v>
      </c>
      <c r="H14" s="307">
        <v>9</v>
      </c>
      <c r="I14" s="309">
        <v>5.9389140271493215</v>
      </c>
      <c r="J14" s="301">
        <v>10.1472082922071</v>
      </c>
      <c r="K14" s="307">
        <v>10.09122881410584</v>
      </c>
      <c r="L14" s="189">
        <v>5.3888888888888884</v>
      </c>
      <c r="M14" s="301">
        <v>10.060255728580019</v>
      </c>
      <c r="N14" s="250">
        <v>10.05895637037556</v>
      </c>
      <c r="O14" s="189">
        <v>5.1228437009932044</v>
      </c>
      <c r="P14" s="301">
        <v>9.9477179479311886</v>
      </c>
      <c r="Q14" s="250">
        <v>9.9481049329407316</v>
      </c>
      <c r="R14" s="343">
        <v>4.9000000000000004</v>
      </c>
      <c r="S14" s="301">
        <v>9.8000000000000007</v>
      </c>
      <c r="T14" s="372">
        <v>9.8000000000000007</v>
      </c>
      <c r="U14" s="369">
        <v>5</v>
      </c>
      <c r="V14" s="369">
        <v>9.6</v>
      </c>
      <c r="W14" s="372">
        <v>9.6</v>
      </c>
      <c r="X14" s="369">
        <v>4.76</v>
      </c>
      <c r="Y14" s="301">
        <v>9.3699999999999992</v>
      </c>
      <c r="Z14" s="369">
        <v>9.56</v>
      </c>
      <c r="AA14" s="343">
        <v>4.49</v>
      </c>
      <c r="AB14" s="301">
        <v>9.3000000000000007</v>
      </c>
      <c r="AC14" s="369">
        <v>9.3000000000000007</v>
      </c>
      <c r="AD14" s="343">
        <v>4.3600000000000003</v>
      </c>
      <c r="AE14" s="134">
        <v>9.01</v>
      </c>
      <c r="AF14" s="341">
        <v>9.01</v>
      </c>
    </row>
    <row r="15" spans="1:36" s="73" customFormat="1" ht="15.75" customHeight="1">
      <c r="B15" s="604" t="s">
        <v>18</v>
      </c>
      <c r="C15" s="307">
        <v>10</v>
      </c>
      <c r="D15" s="301">
        <v>11.6</v>
      </c>
      <c r="E15" s="307">
        <v>11.8</v>
      </c>
      <c r="F15" s="309">
        <v>8.3000000000000007</v>
      </c>
      <c r="G15" s="301">
        <v>11.9</v>
      </c>
      <c r="H15" s="307">
        <v>11.7</v>
      </c>
      <c r="I15" s="309">
        <v>6.7873303167420813</v>
      </c>
      <c r="J15" s="301">
        <v>11.9906662190183</v>
      </c>
      <c r="K15" s="307">
        <v>11.955799581886307</v>
      </c>
      <c r="L15" s="309">
        <v>6.833333333333333</v>
      </c>
      <c r="M15" s="301">
        <v>12.112292014682824</v>
      </c>
      <c r="N15" s="250">
        <v>12.11281946303099</v>
      </c>
      <c r="O15" s="309">
        <v>6.0115002613695765</v>
      </c>
      <c r="P15" s="301">
        <v>12.2630470288639</v>
      </c>
      <c r="Q15" s="250">
        <v>12.262030968033885</v>
      </c>
      <c r="R15" s="343">
        <v>8.4</v>
      </c>
      <c r="S15" s="301">
        <v>12.4</v>
      </c>
      <c r="T15" s="372">
        <v>12.4</v>
      </c>
      <c r="U15" s="369">
        <v>8.1999999999999993</v>
      </c>
      <c r="V15" s="369">
        <v>12.7</v>
      </c>
      <c r="W15" s="372">
        <v>12.7</v>
      </c>
      <c r="X15" s="369">
        <v>8.49</v>
      </c>
      <c r="Y15" s="301">
        <v>12.79</v>
      </c>
      <c r="Z15" s="369">
        <v>12.7</v>
      </c>
      <c r="AA15" s="343">
        <v>8.07</v>
      </c>
      <c r="AB15" s="301">
        <v>12.85</v>
      </c>
      <c r="AC15" s="369">
        <v>12.85</v>
      </c>
      <c r="AD15" s="343">
        <v>8.17</v>
      </c>
      <c r="AE15" s="134">
        <v>12.98</v>
      </c>
      <c r="AF15" s="341">
        <v>12.97</v>
      </c>
    </row>
    <row r="16" spans="1:36" s="73" customFormat="1" ht="15.75" customHeight="1">
      <c r="B16" s="605" t="s">
        <v>19</v>
      </c>
      <c r="C16" s="307">
        <v>28.1</v>
      </c>
      <c r="D16" s="301">
        <v>26.1</v>
      </c>
      <c r="E16" s="307">
        <v>26.2</v>
      </c>
      <c r="F16" s="309">
        <v>26.5</v>
      </c>
      <c r="G16" s="301">
        <v>25.8</v>
      </c>
      <c r="H16" s="307">
        <v>25.9</v>
      </c>
      <c r="I16" s="309">
        <v>24.886877828054299</v>
      </c>
      <c r="J16" s="301">
        <v>25.815544599550801</v>
      </c>
      <c r="K16" s="307">
        <v>25.769262229026953</v>
      </c>
      <c r="L16" s="309">
        <v>24.222222222222221</v>
      </c>
      <c r="M16" s="301">
        <v>25.178692058800706</v>
      </c>
      <c r="N16" s="250">
        <v>25.179467710944852</v>
      </c>
      <c r="O16" s="309">
        <v>22.11186617877679</v>
      </c>
      <c r="P16" s="301">
        <v>24.489525507856101</v>
      </c>
      <c r="Q16" s="250">
        <v>24.48926060775835</v>
      </c>
      <c r="R16" s="343">
        <v>23.6</v>
      </c>
      <c r="S16" s="301">
        <v>23.8</v>
      </c>
      <c r="T16" s="372">
        <v>23.8</v>
      </c>
      <c r="U16" s="369">
        <v>23.2</v>
      </c>
      <c r="V16" s="369">
        <v>23</v>
      </c>
      <c r="W16" s="372">
        <v>23</v>
      </c>
      <c r="X16" s="369">
        <v>21.4</v>
      </c>
      <c r="Y16" s="301">
        <v>22.22</v>
      </c>
      <c r="Z16" s="369">
        <v>22.97</v>
      </c>
      <c r="AA16" s="343">
        <v>19.97</v>
      </c>
      <c r="AB16" s="301">
        <v>21.89</v>
      </c>
      <c r="AC16" s="369">
        <v>21.89</v>
      </c>
      <c r="AD16" s="343">
        <v>18.61</v>
      </c>
      <c r="AE16" s="134">
        <v>20.97</v>
      </c>
      <c r="AF16" s="341">
        <v>20.97</v>
      </c>
    </row>
    <row r="17" spans="2:32" s="73" customFormat="1" ht="15.75" customHeight="1">
      <c r="B17" s="604" t="s">
        <v>29</v>
      </c>
      <c r="C17" s="307">
        <v>16.5</v>
      </c>
      <c r="D17" s="301">
        <v>14.8</v>
      </c>
      <c r="E17" s="307">
        <v>14.7</v>
      </c>
      <c r="F17" s="309">
        <v>18.3</v>
      </c>
      <c r="G17" s="301">
        <v>15.1</v>
      </c>
      <c r="H17" s="307">
        <v>15.2</v>
      </c>
      <c r="I17" s="309">
        <v>18.721719457013574</v>
      </c>
      <c r="J17" s="301">
        <v>15.252297460891601</v>
      </c>
      <c r="K17" s="307">
        <v>15.229789797497196</v>
      </c>
      <c r="L17" s="309">
        <v>17.833333333333332</v>
      </c>
      <c r="M17" s="301">
        <v>15.564402810786998</v>
      </c>
      <c r="N17" s="250">
        <v>15.564513127920224</v>
      </c>
      <c r="O17" s="309">
        <v>20.752744380554102</v>
      </c>
      <c r="P17" s="301">
        <v>15.880435970177901</v>
      </c>
      <c r="Q17" s="250">
        <v>15.880496475381682</v>
      </c>
      <c r="R17" s="343">
        <v>20.6</v>
      </c>
      <c r="S17" s="301">
        <v>16.3</v>
      </c>
      <c r="T17" s="372">
        <v>16.3</v>
      </c>
      <c r="U17" s="369">
        <v>21.9</v>
      </c>
      <c r="V17" s="369">
        <v>16.7</v>
      </c>
      <c r="W17" s="372">
        <v>16.7</v>
      </c>
      <c r="X17" s="369">
        <v>23.3</v>
      </c>
      <c r="Y17" s="301">
        <v>17.13</v>
      </c>
      <c r="Z17" s="369">
        <v>16.7</v>
      </c>
      <c r="AA17" s="343">
        <v>23.87</v>
      </c>
      <c r="AB17" s="301">
        <v>17.329999999999998</v>
      </c>
      <c r="AC17" s="369">
        <v>17.329999999999998</v>
      </c>
      <c r="AD17" s="343">
        <v>25.7</v>
      </c>
      <c r="AE17" s="134">
        <v>17.91</v>
      </c>
      <c r="AF17" s="341">
        <v>17.899999999999999</v>
      </c>
    </row>
    <row r="18" spans="2:32" s="73" customFormat="1" ht="15.75" customHeight="1">
      <c r="B18" s="604" t="s">
        <v>30</v>
      </c>
      <c r="C18" s="307">
        <v>20.100000000000001</v>
      </c>
      <c r="D18" s="301">
        <v>13</v>
      </c>
      <c r="E18" s="307">
        <v>13</v>
      </c>
      <c r="F18" s="309">
        <v>21.5</v>
      </c>
      <c r="G18" s="301">
        <v>13.3</v>
      </c>
      <c r="H18" s="307">
        <v>13.3</v>
      </c>
      <c r="I18" s="309">
        <v>21.606334841628961</v>
      </c>
      <c r="J18" s="301">
        <v>12.7188239221807</v>
      </c>
      <c r="K18" s="307">
        <v>12.798896412595051</v>
      </c>
      <c r="L18" s="309">
        <v>21.111111111111111</v>
      </c>
      <c r="M18" s="301">
        <v>12.433643439427936</v>
      </c>
      <c r="N18" s="250">
        <v>12.4336928392391</v>
      </c>
      <c r="O18" s="309">
        <v>19.707266074228958</v>
      </c>
      <c r="P18" s="301">
        <v>12.192775017922299</v>
      </c>
      <c r="Q18" s="250">
        <v>12.192975845361003</v>
      </c>
      <c r="R18" s="343">
        <v>19.100000000000001</v>
      </c>
      <c r="S18" s="301">
        <v>12</v>
      </c>
      <c r="T18" s="372">
        <v>12</v>
      </c>
      <c r="U18" s="369">
        <v>20.100000000000001</v>
      </c>
      <c r="V18" s="369">
        <v>12.2</v>
      </c>
      <c r="W18" s="372">
        <v>12.2</v>
      </c>
      <c r="X18" s="369">
        <v>19.649999999999999</v>
      </c>
      <c r="Y18" s="301">
        <v>12.37</v>
      </c>
      <c r="Z18" s="369">
        <v>12.17</v>
      </c>
      <c r="AA18" s="343">
        <v>20.350000000000001</v>
      </c>
      <c r="AB18" s="301">
        <v>12.47</v>
      </c>
      <c r="AC18" s="369">
        <v>12.47</v>
      </c>
      <c r="AD18" s="343">
        <v>20.49</v>
      </c>
      <c r="AE18" s="134">
        <v>13.15</v>
      </c>
      <c r="AF18" s="341">
        <v>13.16</v>
      </c>
    </row>
    <row r="19" spans="2:32" s="73" customFormat="1" ht="15.75" customHeight="1" thickBot="1">
      <c r="B19" s="606" t="s">
        <v>89</v>
      </c>
      <c r="C19" s="154">
        <v>9.5</v>
      </c>
      <c r="D19" s="136">
        <v>15.8</v>
      </c>
      <c r="E19" s="154">
        <v>15.8</v>
      </c>
      <c r="F19" s="155">
        <v>11.3</v>
      </c>
      <c r="G19" s="136">
        <v>15.7</v>
      </c>
      <c r="H19" s="154">
        <v>15.7</v>
      </c>
      <c r="I19" s="155">
        <v>14.083710407239819</v>
      </c>
      <c r="J19" s="136">
        <v>15.5554456013205</v>
      </c>
      <c r="K19" s="154">
        <v>15.700899110496813</v>
      </c>
      <c r="L19" s="190">
        <v>16.944444444444443</v>
      </c>
      <c r="M19" s="136">
        <v>16.157250807308195</v>
      </c>
      <c r="N19" s="251">
        <v>16.1572499750148</v>
      </c>
      <c r="O19" s="190">
        <v>18.348144276006273</v>
      </c>
      <c r="P19" s="136">
        <v>16.772443437439001</v>
      </c>
      <c r="Q19" s="251">
        <v>16.772248087722215</v>
      </c>
      <c r="R19" s="344">
        <v>16</v>
      </c>
      <c r="S19" s="136">
        <v>17.3</v>
      </c>
      <c r="T19" s="373">
        <v>17.3</v>
      </c>
      <c r="U19" s="370">
        <v>15.5</v>
      </c>
      <c r="V19" s="370">
        <v>17.399999999999999</v>
      </c>
      <c r="W19" s="373">
        <v>17.399999999999999</v>
      </c>
      <c r="X19" s="370">
        <v>16.38</v>
      </c>
      <c r="Y19" s="136">
        <v>17.68</v>
      </c>
      <c r="Z19" s="370">
        <v>17.41</v>
      </c>
      <c r="AA19" s="344">
        <v>16.350000000000001</v>
      </c>
      <c r="AB19" s="136">
        <v>17.809999999999999</v>
      </c>
      <c r="AC19" s="370">
        <v>17.809999999999999</v>
      </c>
      <c r="AD19" s="344">
        <v>16.07</v>
      </c>
      <c r="AE19" s="138">
        <v>17.71</v>
      </c>
      <c r="AF19" s="340">
        <v>17.71</v>
      </c>
    </row>
    <row r="20" spans="2:32" s="73" customFormat="1" ht="13.5" customHeight="1" thickBot="1">
      <c r="B20" s="253"/>
      <c r="C20" s="349"/>
      <c r="D20" s="349"/>
      <c r="E20" s="349"/>
      <c r="F20" s="301"/>
      <c r="G20" s="301"/>
      <c r="H20" s="301"/>
      <c r="I20" s="301"/>
      <c r="J20" s="301"/>
      <c r="K20" s="301"/>
      <c r="L20" s="110"/>
      <c r="M20" s="110"/>
      <c r="N20" s="301"/>
      <c r="O20" s="110"/>
      <c r="P20" s="110"/>
      <c r="Q20" s="301"/>
      <c r="R20" s="301"/>
      <c r="S20" s="301"/>
      <c r="T20" s="198"/>
      <c r="U20" s="301"/>
      <c r="V20" s="301"/>
      <c r="W20" s="301"/>
      <c r="X20" s="601"/>
      <c r="Y20" s="301"/>
      <c r="Z20" s="301"/>
      <c r="AA20" s="301"/>
      <c r="AB20" s="301"/>
      <c r="AC20" s="301"/>
      <c r="AD20" s="301"/>
      <c r="AE20" s="134"/>
      <c r="AF20" s="301"/>
    </row>
    <row r="21" spans="2:32" s="73" customFormat="1" ht="15.75" customHeight="1">
      <c r="B21" s="157" t="s">
        <v>59</v>
      </c>
      <c r="C21" s="348"/>
      <c r="D21" s="348"/>
      <c r="E21" s="348"/>
      <c r="F21" s="139"/>
      <c r="G21" s="139"/>
      <c r="H21" s="139"/>
      <c r="I21" s="139"/>
      <c r="J21" s="139"/>
      <c r="K21" s="139"/>
      <c r="L21" s="174"/>
      <c r="M21" s="174"/>
      <c r="N21" s="198"/>
      <c r="O21" s="174"/>
      <c r="P21" s="174"/>
      <c r="Q21" s="198"/>
      <c r="R21" s="198"/>
      <c r="S21" s="198"/>
      <c r="T21" s="139"/>
      <c r="U21" s="198"/>
      <c r="V21" s="198"/>
      <c r="W21" s="198"/>
      <c r="X21" s="139"/>
      <c r="Y21" s="198"/>
      <c r="Z21" s="198"/>
      <c r="AA21" s="139"/>
      <c r="AB21" s="198"/>
      <c r="AC21" s="198"/>
      <c r="AD21" s="139"/>
      <c r="AE21" s="622"/>
      <c r="AF21" s="199"/>
    </row>
    <row r="22" spans="2:32" s="73" customFormat="1" ht="15.75" customHeight="1">
      <c r="B22" s="158" t="s">
        <v>20</v>
      </c>
      <c r="C22" s="304">
        <v>33.4</v>
      </c>
      <c r="D22" s="349" t="s">
        <v>28</v>
      </c>
      <c r="E22" s="305">
        <v>33.5</v>
      </c>
      <c r="F22" s="307">
        <v>31.5</v>
      </c>
      <c r="G22" s="349" t="s">
        <v>28</v>
      </c>
      <c r="H22" s="305">
        <v>31.9</v>
      </c>
      <c r="I22" s="307">
        <v>31.278280542986426</v>
      </c>
      <c r="J22" s="349" t="s">
        <v>28</v>
      </c>
      <c r="K22" s="307">
        <v>33.99601955776447</v>
      </c>
      <c r="L22" s="187">
        <v>29.333333333333332</v>
      </c>
      <c r="M22" s="175" t="s">
        <v>28</v>
      </c>
      <c r="N22" s="252">
        <v>32.132032581029186</v>
      </c>
      <c r="O22" s="187">
        <v>29.064296915838995</v>
      </c>
      <c r="P22" s="175" t="s">
        <v>28</v>
      </c>
      <c r="Q22" s="252">
        <v>32.019875455721994</v>
      </c>
      <c r="R22" s="342">
        <v>34.6</v>
      </c>
      <c r="S22" s="175" t="s">
        <v>28</v>
      </c>
      <c r="T22" s="371">
        <v>33.6</v>
      </c>
      <c r="U22" s="368">
        <v>36.5</v>
      </c>
      <c r="V22" s="368" t="s">
        <v>11</v>
      </c>
      <c r="W22" s="371">
        <v>34</v>
      </c>
      <c r="X22" s="368">
        <v>38.26</v>
      </c>
      <c r="Y22" s="175" t="s">
        <v>11</v>
      </c>
      <c r="Z22" s="368">
        <v>35.979999999999997</v>
      </c>
      <c r="AA22" s="342">
        <v>37.200000000000003</v>
      </c>
      <c r="AB22" s="175" t="s">
        <v>11</v>
      </c>
      <c r="AC22" s="368">
        <v>35.94</v>
      </c>
      <c r="AD22" s="342">
        <v>37.57</v>
      </c>
      <c r="AE22" s="175" t="s">
        <v>11</v>
      </c>
      <c r="AF22" s="339">
        <v>35.950000000000003</v>
      </c>
    </row>
    <row r="23" spans="2:32" s="73" customFormat="1" ht="15.75" customHeight="1">
      <c r="B23" s="158" t="s">
        <v>21</v>
      </c>
      <c r="C23" s="304">
        <v>14.2</v>
      </c>
      <c r="D23" s="349" t="s">
        <v>28</v>
      </c>
      <c r="E23" s="305">
        <v>12.7</v>
      </c>
      <c r="F23" s="307">
        <v>14.3</v>
      </c>
      <c r="G23" s="349" t="s">
        <v>28</v>
      </c>
      <c r="H23" s="305">
        <v>13</v>
      </c>
      <c r="I23" s="307">
        <v>15.271493212669684</v>
      </c>
      <c r="J23" s="349" t="s">
        <v>28</v>
      </c>
      <c r="K23" s="307">
        <v>14.238882929484568</v>
      </c>
      <c r="L23" s="309">
        <v>16.277777777777779</v>
      </c>
      <c r="M23" s="349" t="s">
        <v>28</v>
      </c>
      <c r="N23" s="250">
        <v>15.123820181410951</v>
      </c>
      <c r="O23" s="309">
        <v>17.302665969681129</v>
      </c>
      <c r="P23" s="349" t="s">
        <v>28</v>
      </c>
      <c r="Q23" s="250">
        <v>16.308045656034864</v>
      </c>
      <c r="R23" s="343">
        <v>16.3</v>
      </c>
      <c r="S23" s="349" t="s">
        <v>28</v>
      </c>
      <c r="T23" s="372">
        <v>14.8</v>
      </c>
      <c r="U23" s="369">
        <v>14.8</v>
      </c>
      <c r="V23" s="369" t="s">
        <v>11</v>
      </c>
      <c r="W23" s="372">
        <v>13.6</v>
      </c>
      <c r="X23" s="369">
        <v>15.11</v>
      </c>
      <c r="Y23" s="349" t="s">
        <v>11</v>
      </c>
      <c r="Z23" s="369">
        <v>14.32</v>
      </c>
      <c r="AA23" s="343">
        <v>14.3</v>
      </c>
      <c r="AB23" s="349" t="s">
        <v>11</v>
      </c>
      <c r="AC23" s="369">
        <v>13.66</v>
      </c>
      <c r="AD23" s="343">
        <v>16.23</v>
      </c>
      <c r="AE23" s="349" t="s">
        <v>11</v>
      </c>
      <c r="AF23" s="341">
        <v>15.5</v>
      </c>
    </row>
    <row r="24" spans="2:32" s="73" customFormat="1" ht="15.75" customHeight="1">
      <c r="B24" s="158" t="s">
        <v>22</v>
      </c>
      <c r="C24" s="304">
        <v>15.3</v>
      </c>
      <c r="D24" s="349" t="s">
        <v>28</v>
      </c>
      <c r="E24" s="305">
        <v>17.5</v>
      </c>
      <c r="F24" s="307">
        <v>13.8</v>
      </c>
      <c r="G24" s="349" t="s">
        <v>28</v>
      </c>
      <c r="H24" s="305">
        <v>16.899999999999999</v>
      </c>
      <c r="I24" s="307">
        <v>13.23529411764706</v>
      </c>
      <c r="J24" s="349" t="s">
        <v>28</v>
      </c>
      <c r="K24" s="307">
        <v>17.295499230997418</v>
      </c>
      <c r="L24" s="309">
        <v>13.166666666666666</v>
      </c>
      <c r="M24" s="349" t="s">
        <v>28</v>
      </c>
      <c r="N24" s="250">
        <v>18.67938277858433</v>
      </c>
      <c r="O24" s="309">
        <v>12.963930998431781</v>
      </c>
      <c r="P24" s="349" t="s">
        <v>28</v>
      </c>
      <c r="Q24" s="250">
        <v>18.51253310431558</v>
      </c>
      <c r="R24" s="343">
        <v>12.4</v>
      </c>
      <c r="S24" s="349" t="s">
        <v>28</v>
      </c>
      <c r="T24" s="372">
        <v>18.3</v>
      </c>
      <c r="U24" s="369">
        <v>11.5</v>
      </c>
      <c r="V24" s="369" t="s">
        <v>11</v>
      </c>
      <c r="W24" s="372">
        <v>17.399999999999999</v>
      </c>
      <c r="X24" s="369">
        <v>10.09</v>
      </c>
      <c r="Y24" s="349" t="s">
        <v>11</v>
      </c>
      <c r="Z24" s="369">
        <v>15.99</v>
      </c>
      <c r="AA24" s="343">
        <v>10.93</v>
      </c>
      <c r="AB24" s="349" t="s">
        <v>11</v>
      </c>
      <c r="AC24" s="369">
        <v>16.28</v>
      </c>
      <c r="AD24" s="343">
        <v>10.34</v>
      </c>
      <c r="AE24" s="349" t="s">
        <v>11</v>
      </c>
      <c r="AF24" s="341">
        <v>15.52</v>
      </c>
    </row>
    <row r="25" spans="2:32" s="73" customFormat="1" ht="24">
      <c r="B25" s="303" t="s">
        <v>85</v>
      </c>
      <c r="C25" s="304">
        <v>7.1</v>
      </c>
      <c r="D25" s="349" t="s">
        <v>28</v>
      </c>
      <c r="E25" s="305">
        <v>6.4</v>
      </c>
      <c r="F25" s="309">
        <v>7.3</v>
      </c>
      <c r="G25" s="349" t="s">
        <v>28</v>
      </c>
      <c r="H25" s="305">
        <v>7.4</v>
      </c>
      <c r="I25" s="309">
        <v>7.126696832579186</v>
      </c>
      <c r="J25" s="349" t="s">
        <v>28</v>
      </c>
      <c r="K25" s="307">
        <v>7.1707129615779239</v>
      </c>
      <c r="L25" s="306">
        <v>6.833333333333333</v>
      </c>
      <c r="M25" s="349" t="s">
        <v>28</v>
      </c>
      <c r="N25" s="302">
        <v>6.90500745788031</v>
      </c>
      <c r="O25" s="306">
        <v>6.2728698379508625</v>
      </c>
      <c r="P25" s="349" t="s">
        <v>28</v>
      </c>
      <c r="Q25" s="302">
        <v>6.3403523536938362</v>
      </c>
      <c r="R25" s="343">
        <v>5.4</v>
      </c>
      <c r="S25" s="349" t="s">
        <v>28</v>
      </c>
      <c r="T25" s="372">
        <v>5.5</v>
      </c>
      <c r="U25" s="369">
        <v>6.7</v>
      </c>
      <c r="V25" s="369" t="s">
        <v>11</v>
      </c>
      <c r="W25" s="372">
        <v>7.6</v>
      </c>
      <c r="X25" s="369">
        <v>6.33</v>
      </c>
      <c r="Y25" s="349" t="s">
        <v>11</v>
      </c>
      <c r="Z25" s="369">
        <v>6.82</v>
      </c>
      <c r="AA25" s="343">
        <v>5.71</v>
      </c>
      <c r="AB25" s="349" t="s">
        <v>11</v>
      </c>
      <c r="AC25" s="369">
        <v>5.47</v>
      </c>
      <c r="AD25" s="343">
        <v>5.69</v>
      </c>
      <c r="AE25" s="349" t="s">
        <v>11</v>
      </c>
      <c r="AF25" s="341">
        <v>5.46</v>
      </c>
    </row>
    <row r="26" spans="2:32" s="73" customFormat="1" ht="15.75" customHeight="1">
      <c r="B26" s="158" t="s">
        <v>126</v>
      </c>
      <c r="C26" s="304">
        <v>28.2</v>
      </c>
      <c r="D26" s="349" t="s">
        <v>28</v>
      </c>
      <c r="E26" s="305">
        <v>27.8</v>
      </c>
      <c r="F26" s="307">
        <v>31</v>
      </c>
      <c r="G26" s="349" t="s">
        <v>28</v>
      </c>
      <c r="H26" s="305">
        <v>28.5</v>
      </c>
      <c r="I26" s="307">
        <v>32.635746606334841</v>
      </c>
      <c r="J26" s="349" t="s">
        <v>28</v>
      </c>
      <c r="K26" s="307">
        <v>26.824009894341046</v>
      </c>
      <c r="L26" s="309">
        <v>33.666666666666664</v>
      </c>
      <c r="M26" s="349" t="s">
        <v>28</v>
      </c>
      <c r="N26" s="250">
        <v>26.529163494289907</v>
      </c>
      <c r="O26" s="309">
        <v>34.082592786199683</v>
      </c>
      <c r="P26" s="349" t="s">
        <v>28</v>
      </c>
      <c r="Q26" s="250">
        <v>26.537084555911793</v>
      </c>
      <c r="R26" s="343">
        <v>30.7</v>
      </c>
      <c r="S26" s="349" t="s">
        <v>28</v>
      </c>
      <c r="T26" s="372">
        <v>27</v>
      </c>
      <c r="U26" s="369">
        <v>29.6</v>
      </c>
      <c r="V26" s="369" t="s">
        <v>11</v>
      </c>
      <c r="W26" s="372">
        <v>26.3</v>
      </c>
      <c r="X26" s="369">
        <v>29.62</v>
      </c>
      <c r="Y26" s="349" t="s">
        <v>11</v>
      </c>
      <c r="Z26" s="369">
        <v>26.21</v>
      </c>
      <c r="AA26" s="343">
        <v>30.58</v>
      </c>
      <c r="AB26" s="349" t="s">
        <v>11</v>
      </c>
      <c r="AC26" s="369">
        <v>27.33</v>
      </c>
      <c r="AD26" s="343">
        <v>29.67</v>
      </c>
      <c r="AE26" s="349" t="s">
        <v>11</v>
      </c>
      <c r="AF26" s="341">
        <v>27.11</v>
      </c>
    </row>
    <row r="27" spans="2:32" s="73" customFormat="1" ht="15.75" customHeight="1" thickBot="1">
      <c r="B27" s="607" t="s">
        <v>10</v>
      </c>
      <c r="C27" s="152">
        <v>1.9</v>
      </c>
      <c r="D27" s="152" t="s">
        <v>28</v>
      </c>
      <c r="E27" s="153">
        <v>2</v>
      </c>
      <c r="F27" s="155">
        <v>2.1</v>
      </c>
      <c r="G27" s="152" t="s">
        <v>28</v>
      </c>
      <c r="H27" s="153">
        <v>2.4</v>
      </c>
      <c r="I27" s="155">
        <v>0.45248868778280543</v>
      </c>
      <c r="J27" s="152" t="s">
        <v>28</v>
      </c>
      <c r="K27" s="154">
        <v>0.47487542583458398</v>
      </c>
      <c r="L27" s="190">
        <v>0.72222222222222221</v>
      </c>
      <c r="M27" s="152" t="s">
        <v>28</v>
      </c>
      <c r="N27" s="251">
        <v>0.63059350680532267</v>
      </c>
      <c r="O27" s="190">
        <v>0.31364349189754309</v>
      </c>
      <c r="P27" s="152" t="s">
        <v>28</v>
      </c>
      <c r="Q27" s="251">
        <v>0.28210887432192611</v>
      </c>
      <c r="R27" s="344">
        <v>0.6</v>
      </c>
      <c r="S27" s="152" t="s">
        <v>28</v>
      </c>
      <c r="T27" s="373">
        <v>0.8</v>
      </c>
      <c r="U27" s="370">
        <v>0.9</v>
      </c>
      <c r="V27" s="370" t="s">
        <v>11</v>
      </c>
      <c r="W27" s="373">
        <v>1.1000000000000001</v>
      </c>
      <c r="X27" s="370">
        <v>0.56000000000000005</v>
      </c>
      <c r="Y27" s="152" t="s">
        <v>11</v>
      </c>
      <c r="Z27" s="370">
        <v>0.64</v>
      </c>
      <c r="AA27" s="344">
        <v>1.29</v>
      </c>
      <c r="AB27" s="152" t="s">
        <v>11</v>
      </c>
      <c r="AC27" s="370">
        <v>1.33</v>
      </c>
      <c r="AD27" s="344">
        <v>0.42</v>
      </c>
      <c r="AE27" s="152" t="s">
        <v>11</v>
      </c>
      <c r="AF27" s="340">
        <v>0.4</v>
      </c>
    </row>
    <row r="28" spans="2:32" ht="14.25" customHeight="1">
      <c r="B28" s="4"/>
    </row>
    <row r="29" spans="2:32" ht="13.5" customHeight="1">
      <c r="C29" s="367"/>
      <c r="D29" s="367"/>
      <c r="E29" s="367"/>
      <c r="F29" s="367"/>
      <c r="G29" s="367"/>
      <c r="H29" s="367"/>
      <c r="I29" s="367"/>
      <c r="J29"/>
    </row>
    <row r="30" spans="2:32">
      <c r="C30" s="367"/>
      <c r="D30" s="367"/>
      <c r="E30" s="367"/>
      <c r="F30" s="367"/>
      <c r="G30" s="367"/>
      <c r="H30" s="367"/>
      <c r="I30" s="367"/>
      <c r="J30" s="367"/>
      <c r="K30" s="367"/>
      <c r="L30" s="367"/>
      <c r="M30" s="367"/>
      <c r="N30" s="367"/>
      <c r="O30" s="367"/>
      <c r="P30" s="367"/>
      <c r="Q30"/>
    </row>
    <row r="31" spans="2:32">
      <c r="C31" s="367"/>
      <c r="D31" s="367"/>
      <c r="E31" s="367"/>
      <c r="F31" s="367"/>
      <c r="G31" s="367"/>
      <c r="H31" s="367"/>
      <c r="I31" s="367"/>
      <c r="J31" s="367"/>
      <c r="K31" s="367"/>
      <c r="L31" s="367"/>
      <c r="M31" s="367"/>
      <c r="N31" s="367"/>
      <c r="O31" s="367"/>
      <c r="P31" s="367"/>
      <c r="Q31"/>
    </row>
    <row r="32" spans="2:32">
      <c r="C32" s="367"/>
      <c r="D32" s="367"/>
      <c r="E32" s="367"/>
      <c r="F32" s="367"/>
      <c r="G32" s="367"/>
      <c r="H32" s="367"/>
      <c r="I32" s="367"/>
      <c r="J32" s="367"/>
      <c r="K32" s="367"/>
      <c r="L32" s="367"/>
      <c r="M32" s="367"/>
      <c r="N32" s="367"/>
      <c r="O32" s="367"/>
      <c r="P32" s="367"/>
      <c r="Q32"/>
    </row>
    <row r="33" spans="3:17">
      <c r="C33" s="367"/>
      <c r="D33" s="367"/>
      <c r="E33" s="367"/>
      <c r="F33" s="367"/>
      <c r="G33" s="367"/>
      <c r="H33" s="367"/>
      <c r="I33" s="367"/>
      <c r="J33" s="367"/>
      <c r="K33" s="367"/>
      <c r="L33" s="367"/>
      <c r="M33" s="367"/>
      <c r="N33" s="367"/>
      <c r="O33" s="367"/>
      <c r="P33" s="367"/>
      <c r="Q33"/>
    </row>
    <row r="34" spans="3:17">
      <c r="C34" s="367"/>
      <c r="D34" s="367"/>
      <c r="E34" s="367"/>
      <c r="F34" s="367"/>
      <c r="G34" s="367"/>
      <c r="H34" s="367"/>
      <c r="I34" s="367"/>
      <c r="J34" s="367"/>
      <c r="K34" s="367"/>
      <c r="L34" s="367"/>
      <c r="M34" s="367"/>
      <c r="N34" s="367"/>
      <c r="O34" s="367"/>
      <c r="P34" s="367"/>
      <c r="Q34"/>
    </row>
    <row r="35" spans="3:17">
      <c r="C35" s="367"/>
      <c r="D35" s="367"/>
      <c r="E35" s="367"/>
      <c r="F35" s="367"/>
      <c r="G35" s="367"/>
      <c r="H35" s="367"/>
      <c r="I35" s="367"/>
      <c r="J35" s="367"/>
      <c r="K35" s="367"/>
      <c r="L35" s="367"/>
      <c r="M35" s="367"/>
      <c r="N35" s="367"/>
      <c r="O35" s="367"/>
      <c r="P35" s="367"/>
      <c r="Q35"/>
    </row>
    <row r="36" spans="3:17">
      <c r="C36" s="367"/>
      <c r="D36" s="367"/>
      <c r="E36" s="367"/>
      <c r="F36" s="367"/>
      <c r="G36" s="367"/>
      <c r="H36" s="367"/>
      <c r="I36" s="367"/>
      <c r="J36" s="367"/>
      <c r="K36" s="367"/>
      <c r="L36" s="367"/>
      <c r="M36" s="367"/>
      <c r="N36" s="367"/>
      <c r="O36" s="367"/>
      <c r="P36" s="367"/>
      <c r="Q36"/>
    </row>
    <row r="37" spans="3:17">
      <c r="C37" s="367"/>
      <c r="D37" s="367"/>
      <c r="E37" s="367"/>
      <c r="F37" s="367"/>
      <c r="G37" s="367"/>
      <c r="H37" s="367"/>
      <c r="I37" s="367"/>
      <c r="J37" s="367"/>
      <c r="K37" s="367"/>
      <c r="L37" s="367"/>
      <c r="M37" s="367"/>
      <c r="N37" s="367"/>
      <c r="O37" s="367"/>
      <c r="P37" s="367"/>
      <c r="Q37"/>
    </row>
    <row r="38" spans="3:17">
      <c r="C38" s="367"/>
      <c r="D38" s="367"/>
      <c r="E38" s="367"/>
      <c r="F38" s="367"/>
      <c r="G38" s="367"/>
      <c r="H38" s="367"/>
      <c r="I38" s="367"/>
      <c r="J38" s="367"/>
      <c r="K38" s="367"/>
      <c r="L38" s="367"/>
      <c r="M38" s="367"/>
      <c r="N38" s="367"/>
      <c r="O38" s="367"/>
      <c r="P38" s="367"/>
      <c r="Q38"/>
    </row>
    <row r="39" spans="3:17">
      <c r="C39" s="367"/>
      <c r="D39" s="367"/>
      <c r="E39" s="367"/>
      <c r="F39" s="367"/>
      <c r="G39" s="367"/>
      <c r="H39" s="367"/>
      <c r="I39" s="367"/>
      <c r="J39" s="367"/>
      <c r="K39" s="367"/>
      <c r="L39" s="367"/>
      <c r="M39" s="367"/>
      <c r="N39" s="367"/>
      <c r="O39" s="367"/>
      <c r="P39" s="367"/>
      <c r="Q39"/>
    </row>
    <row r="40" spans="3:17">
      <c r="C40" s="367"/>
      <c r="D40" s="367"/>
      <c r="E40" s="367"/>
      <c r="F40" s="367"/>
      <c r="G40" s="367"/>
      <c r="H40" s="367"/>
      <c r="I40" s="367"/>
      <c r="J40" s="367"/>
      <c r="K40" s="367"/>
      <c r="L40" s="367"/>
      <c r="M40" s="367"/>
      <c r="N40" s="367"/>
      <c r="O40" s="367"/>
      <c r="P40" s="367"/>
      <c r="Q40"/>
    </row>
    <row r="41" spans="3:17">
      <c r="C41" s="367"/>
      <c r="D41" s="367"/>
      <c r="E41" s="367"/>
      <c r="F41" s="367"/>
      <c r="G41" s="367"/>
      <c r="H41" s="367"/>
      <c r="I41" s="367"/>
      <c r="J41" s="367"/>
      <c r="K41" s="367"/>
      <c r="L41" s="367"/>
      <c r="M41" s="367"/>
      <c r="N41" s="367"/>
      <c r="O41" s="367"/>
      <c r="P41" s="367"/>
      <c r="Q41"/>
    </row>
    <row r="42" spans="3:17">
      <c r="C42" s="367"/>
      <c r="D42" s="367"/>
      <c r="E42" s="367"/>
      <c r="F42" s="367"/>
      <c r="G42" s="367"/>
      <c r="H42" s="367"/>
      <c r="I42" s="367"/>
      <c r="J42" s="367"/>
      <c r="K42" s="367"/>
      <c r="L42" s="367"/>
      <c r="M42" s="367"/>
      <c r="N42" s="367"/>
      <c r="O42" s="367"/>
      <c r="P42" s="367"/>
      <c r="Q42"/>
    </row>
    <row r="43" spans="3:17">
      <c r="C43" s="367"/>
      <c r="D43" s="367"/>
      <c r="E43" s="367"/>
      <c r="F43" s="367"/>
      <c r="G43" s="367"/>
      <c r="H43" s="367"/>
      <c r="I43" s="367"/>
      <c r="J43" s="367"/>
      <c r="K43" s="367"/>
      <c r="L43" s="367"/>
      <c r="M43" s="367"/>
      <c r="N43" s="367"/>
      <c r="O43" s="367"/>
      <c r="P43" s="367"/>
      <c r="Q43"/>
    </row>
    <row r="44" spans="3:17">
      <c r="I44" s="367"/>
      <c r="J44" s="367"/>
      <c r="K44" s="367"/>
      <c r="L44" s="367"/>
      <c r="M44" s="367"/>
      <c r="N44" s="367"/>
      <c r="O44" s="367"/>
      <c r="P44" s="367"/>
      <c r="Q44"/>
    </row>
    <row r="45" spans="3:17">
      <c r="I45"/>
      <c r="J45"/>
      <c r="K45"/>
      <c r="L45"/>
      <c r="M45"/>
      <c r="N45"/>
      <c r="O45"/>
      <c r="P45"/>
      <c r="Q45"/>
    </row>
  </sheetData>
  <mergeCells count="12">
    <mergeCell ref="B2:AF2"/>
    <mergeCell ref="B5:B6"/>
    <mergeCell ref="AD5:AF5"/>
    <mergeCell ref="AA5:AC5"/>
    <mergeCell ref="C5:E5"/>
    <mergeCell ref="F5:H5"/>
    <mergeCell ref="I5:K5"/>
    <mergeCell ref="L5:N5"/>
    <mergeCell ref="O5:Q5"/>
    <mergeCell ref="R5:T5"/>
    <mergeCell ref="U5:W5"/>
    <mergeCell ref="X5:Y5"/>
  </mergeCells>
  <phoneticPr fontId="0" type="noConversion"/>
  <pageMargins left="0.39370078740157483" right="0.39370078740157483" top="0.98425196850393704" bottom="0.98425196850393704" header="0.51181102362204722" footer="0.51181102362204722"/>
  <pageSetup paperSize="9" scale="84" orientation="landscape" r:id="rId1"/>
  <headerFooter alignWithMargins="0">
    <oddHeader>&amp;L&amp;12Deutsches Mobilitätspanel: Statistik 2017/18&amp;R&amp;12Institut für Verkehrswesen | KIT</oddHeader>
    <oddFooter>&amp;R&amp;D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B1:AE27"/>
  <sheetViews>
    <sheetView showGridLines="0" zoomScaleNormal="100" workbookViewId="0">
      <selection activeCell="B2" sqref="B2:L19"/>
    </sheetView>
  </sheetViews>
  <sheetFormatPr baseColWidth="10" defaultRowHeight="12.75"/>
  <cols>
    <col min="1" max="1" width="1.28515625" style="2" customWidth="1"/>
    <col min="2" max="2" width="19.85546875" style="2" customWidth="1"/>
    <col min="3" max="13" width="8.85546875" style="2" customWidth="1"/>
    <col min="14" max="14" width="11.42578125" style="202"/>
    <col min="15" max="16384" width="11.42578125" style="2"/>
  </cols>
  <sheetData>
    <row r="1" spans="2:31" ht="6" customHeight="1" thickBot="1"/>
    <row r="2" spans="2:31" s="73" customFormat="1" ht="22.5" customHeight="1" thickBot="1">
      <c r="B2" s="673" t="s">
        <v>119</v>
      </c>
      <c r="C2" s="674"/>
      <c r="D2" s="674"/>
      <c r="E2" s="674"/>
      <c r="F2" s="674"/>
      <c r="G2" s="674"/>
      <c r="H2" s="674"/>
      <c r="I2" s="674"/>
      <c r="J2" s="674"/>
      <c r="K2" s="674"/>
      <c r="L2" s="675"/>
      <c r="M2" s="377"/>
    </row>
    <row r="3" spans="2:31" s="73" customFormat="1" ht="15" customHeight="1">
      <c r="B3" s="285"/>
      <c r="C3" s="672"/>
      <c r="D3" s="672"/>
      <c r="E3" s="672"/>
      <c r="F3" s="672"/>
      <c r="G3" s="672"/>
      <c r="N3" s="111"/>
    </row>
    <row r="4" spans="2:31" s="73" customFormat="1" ht="7.5" customHeight="1" thickBot="1">
      <c r="B4" s="238"/>
      <c r="C4" s="210"/>
      <c r="D4" s="210"/>
      <c r="E4" s="210"/>
      <c r="F4" s="208"/>
      <c r="G4" s="208"/>
      <c r="H4" s="208"/>
      <c r="I4" s="210"/>
      <c r="J4" s="210"/>
      <c r="K4" s="450"/>
      <c r="L4" s="311"/>
      <c r="N4" s="111"/>
    </row>
    <row r="5" spans="2:31" s="73" customFormat="1" ht="15.75" customHeight="1" thickBot="1">
      <c r="B5" s="212"/>
      <c r="C5" s="34">
        <v>2008</v>
      </c>
      <c r="D5" s="34">
        <v>2009</v>
      </c>
      <c r="E5" s="34">
        <v>2010</v>
      </c>
      <c r="F5" s="31">
        <v>2011</v>
      </c>
      <c r="G5" s="32">
        <v>2012</v>
      </c>
      <c r="H5" s="265">
        <v>2013</v>
      </c>
      <c r="I5" s="265">
        <v>2014</v>
      </c>
      <c r="J5" s="451">
        <v>2015</v>
      </c>
      <c r="K5" s="162">
        <v>2016</v>
      </c>
      <c r="L5" s="471">
        <v>2017</v>
      </c>
      <c r="M5" s="377"/>
    </row>
    <row r="6" spans="2:31" s="73" customFormat="1" ht="13.5" customHeight="1" thickBot="1">
      <c r="B6" s="105"/>
      <c r="C6" s="208"/>
      <c r="D6" s="208"/>
      <c r="E6" s="208"/>
      <c r="F6" s="549"/>
      <c r="G6" s="549"/>
      <c r="K6" s="161"/>
      <c r="L6" s="161"/>
    </row>
    <row r="7" spans="2:31" s="73" customFormat="1" ht="15.75" customHeight="1" thickBot="1">
      <c r="B7" s="106" t="s">
        <v>13</v>
      </c>
      <c r="C7" s="76">
        <v>83.5</v>
      </c>
      <c r="D7" s="76">
        <v>85.9</v>
      </c>
      <c r="E7" s="76">
        <v>86.5</v>
      </c>
      <c r="F7" s="76">
        <v>89.7</v>
      </c>
      <c r="G7" s="276">
        <v>89.2</v>
      </c>
      <c r="H7" s="276">
        <v>85.8</v>
      </c>
      <c r="I7" s="221">
        <v>87.1</v>
      </c>
      <c r="J7" s="221">
        <v>87</v>
      </c>
      <c r="K7" s="560">
        <v>87.3</v>
      </c>
      <c r="L7" s="562">
        <v>90.2</v>
      </c>
    </row>
    <row r="8" spans="2:31" s="73" customFormat="1" ht="13.5" customHeight="1" thickBot="1">
      <c r="B8" s="70"/>
      <c r="C8" s="57"/>
      <c r="D8" s="57"/>
      <c r="E8" s="57"/>
      <c r="F8" s="57"/>
      <c r="G8" s="200"/>
      <c r="H8" s="200"/>
      <c r="I8" s="50"/>
      <c r="J8" s="50"/>
      <c r="K8" s="50"/>
      <c r="L8" s="50"/>
    </row>
    <row r="9" spans="2:31" s="73" customFormat="1" ht="15.75" customHeight="1">
      <c r="B9" s="101" t="s">
        <v>57</v>
      </c>
      <c r="C9" s="40"/>
      <c r="D9" s="40"/>
      <c r="E9" s="40"/>
      <c r="F9" s="40"/>
      <c r="G9" s="257"/>
      <c r="H9" s="257"/>
      <c r="I9" s="55"/>
      <c r="J9" s="182"/>
      <c r="K9" s="182"/>
      <c r="L9" s="267"/>
      <c r="AE9" s="73">
        <v>48.8907885688905</v>
      </c>
    </row>
    <row r="10" spans="2:31" s="73" customFormat="1" ht="15.75" customHeight="1">
      <c r="B10" s="104" t="s">
        <v>31</v>
      </c>
      <c r="C10" s="51">
        <v>89.2</v>
      </c>
      <c r="D10" s="51">
        <v>90.7</v>
      </c>
      <c r="E10" s="44">
        <v>91.7</v>
      </c>
      <c r="F10" s="266">
        <v>92.9</v>
      </c>
      <c r="G10" s="260">
        <v>93.6</v>
      </c>
      <c r="H10" s="260">
        <v>89.3</v>
      </c>
      <c r="I10" s="269">
        <v>91.3</v>
      </c>
      <c r="J10" s="273">
        <v>89.3</v>
      </c>
      <c r="K10" s="561">
        <v>91.4</v>
      </c>
      <c r="L10" s="563">
        <v>93.1</v>
      </c>
      <c r="AE10" s="73">
        <v>51.109211431109493</v>
      </c>
    </row>
    <row r="11" spans="2:31" s="73" customFormat="1" ht="15.75" customHeight="1" thickBot="1">
      <c r="B11" s="232" t="s">
        <v>32</v>
      </c>
      <c r="C11" s="54">
        <v>78.099999999999994</v>
      </c>
      <c r="D11" s="54">
        <v>81.3</v>
      </c>
      <c r="E11" s="48">
        <v>81.599999999999994</v>
      </c>
      <c r="F11" s="58">
        <v>86.7</v>
      </c>
      <c r="G11" s="264">
        <v>85.2</v>
      </c>
      <c r="H11" s="264">
        <v>82.4</v>
      </c>
      <c r="I11" s="263">
        <v>83.3</v>
      </c>
      <c r="J11" s="52">
        <v>84.8</v>
      </c>
      <c r="K11" s="53">
        <v>83.5</v>
      </c>
      <c r="L11" s="564">
        <v>87.5</v>
      </c>
    </row>
    <row r="12" spans="2:31" s="73" customFormat="1" ht="13.5" customHeight="1" thickBot="1">
      <c r="B12" s="70"/>
      <c r="C12" s="57"/>
      <c r="D12" s="57"/>
      <c r="E12" s="57"/>
      <c r="F12" s="57"/>
      <c r="G12" s="200"/>
      <c r="H12" s="200"/>
      <c r="I12" s="50"/>
      <c r="J12" s="50"/>
      <c r="K12" s="50"/>
      <c r="L12" s="50"/>
    </row>
    <row r="13" spans="2:31" s="73" customFormat="1" ht="15.75" customHeight="1">
      <c r="B13" s="101" t="s">
        <v>58</v>
      </c>
      <c r="C13" s="55"/>
      <c r="D13" s="55"/>
      <c r="E13" s="55"/>
      <c r="F13" s="55"/>
      <c r="G13" s="257"/>
      <c r="H13" s="257"/>
      <c r="I13" s="55"/>
      <c r="J13" s="182"/>
      <c r="K13" s="182"/>
      <c r="L13" s="267"/>
      <c r="AE13" s="73">
        <v>8.3462614647325353</v>
      </c>
    </row>
    <row r="14" spans="2:31" s="73" customFormat="1" ht="15.75" customHeight="1">
      <c r="B14" s="100" t="s">
        <v>17</v>
      </c>
      <c r="C14" s="51">
        <v>75.5</v>
      </c>
      <c r="D14" s="51">
        <v>83.8</v>
      </c>
      <c r="E14" s="44">
        <v>80.099999999999994</v>
      </c>
      <c r="F14" s="266">
        <v>85.2</v>
      </c>
      <c r="G14" s="260">
        <v>79.900000000000006</v>
      </c>
      <c r="H14" s="260">
        <v>77.400000000000006</v>
      </c>
      <c r="I14" s="269">
        <v>86.6</v>
      </c>
      <c r="J14" s="273">
        <v>77.400000000000006</v>
      </c>
      <c r="K14" s="561">
        <v>80.2</v>
      </c>
      <c r="L14" s="563">
        <v>82.8</v>
      </c>
      <c r="AE14" s="73">
        <v>9.2987143323739971</v>
      </c>
    </row>
    <row r="15" spans="2:31" s="73" customFormat="1" ht="15.75" customHeight="1">
      <c r="B15" s="100" t="s">
        <v>18</v>
      </c>
      <c r="C15" s="51">
        <v>92</v>
      </c>
      <c r="D15" s="51">
        <v>93.3</v>
      </c>
      <c r="E15" s="44">
        <v>92.4</v>
      </c>
      <c r="F15" s="56">
        <v>90.4</v>
      </c>
      <c r="G15" s="261">
        <v>94.4</v>
      </c>
      <c r="H15" s="261">
        <v>87.7</v>
      </c>
      <c r="I15" s="261">
        <v>88.4</v>
      </c>
      <c r="J15" s="49">
        <v>94.2</v>
      </c>
      <c r="K15" s="50">
        <v>95.4</v>
      </c>
      <c r="L15" s="565">
        <v>96.3</v>
      </c>
      <c r="AE15" s="73">
        <v>12.84909682612734</v>
      </c>
    </row>
    <row r="16" spans="2:31" s="73" customFormat="1" ht="15.75" customHeight="1">
      <c r="B16" s="100" t="s">
        <v>19</v>
      </c>
      <c r="C16" s="51">
        <v>93.8</v>
      </c>
      <c r="D16" s="51">
        <v>92.3</v>
      </c>
      <c r="E16" s="44">
        <v>92.7</v>
      </c>
      <c r="F16" s="56">
        <v>96.8</v>
      </c>
      <c r="G16" s="262">
        <v>95.8</v>
      </c>
      <c r="H16" s="262">
        <v>92.7</v>
      </c>
      <c r="I16" s="261">
        <v>94.2</v>
      </c>
      <c r="J16" s="49">
        <v>94.2</v>
      </c>
      <c r="K16" s="50">
        <v>93.8</v>
      </c>
      <c r="L16" s="565">
        <v>95.5</v>
      </c>
      <c r="AE16" s="73">
        <v>21.890538361389318</v>
      </c>
    </row>
    <row r="17" spans="2:31" s="73" customFormat="1" ht="15.75" customHeight="1">
      <c r="B17" s="100" t="s">
        <v>29</v>
      </c>
      <c r="C17" s="51">
        <v>83.9</v>
      </c>
      <c r="D17" s="51">
        <v>88.6</v>
      </c>
      <c r="E17" s="44">
        <v>88.7</v>
      </c>
      <c r="F17" s="56">
        <v>89.2</v>
      </c>
      <c r="G17" s="262">
        <v>92.6</v>
      </c>
      <c r="H17" s="262">
        <v>85.3</v>
      </c>
      <c r="I17" s="261">
        <v>89.9</v>
      </c>
      <c r="J17" s="49">
        <v>91.6</v>
      </c>
      <c r="K17" s="50">
        <v>91.6</v>
      </c>
      <c r="L17" s="565">
        <v>93.8</v>
      </c>
      <c r="AE17" s="73">
        <v>17.333078289781486</v>
      </c>
    </row>
    <row r="18" spans="2:31" s="73" customFormat="1" ht="15.75" customHeight="1">
      <c r="B18" s="100" t="s">
        <v>30</v>
      </c>
      <c r="C18" s="51">
        <v>85.5</v>
      </c>
      <c r="D18" s="51">
        <v>82.7</v>
      </c>
      <c r="E18" s="44">
        <v>86.6</v>
      </c>
      <c r="F18" s="56">
        <v>89</v>
      </c>
      <c r="G18" s="262">
        <v>89.4</v>
      </c>
      <c r="H18" s="262">
        <v>86.2</v>
      </c>
      <c r="I18" s="261">
        <v>84.3</v>
      </c>
      <c r="J18" s="49">
        <v>84.8</v>
      </c>
      <c r="K18" s="50">
        <v>84.5</v>
      </c>
      <c r="L18" s="565">
        <v>89</v>
      </c>
      <c r="AE18" s="73">
        <v>12.473047753743879</v>
      </c>
    </row>
    <row r="19" spans="2:31" s="73" customFormat="1" ht="15.75" customHeight="1" thickBot="1">
      <c r="B19" s="27" t="s">
        <v>89</v>
      </c>
      <c r="C19" s="54">
        <v>63.1</v>
      </c>
      <c r="D19" s="54">
        <v>70.900000000000006</v>
      </c>
      <c r="E19" s="48">
        <v>73.5</v>
      </c>
      <c r="F19" s="58">
        <v>81.8</v>
      </c>
      <c r="G19" s="263">
        <v>78.099999999999994</v>
      </c>
      <c r="H19" s="263">
        <v>79.599999999999994</v>
      </c>
      <c r="I19" s="263">
        <v>76.599999999999994</v>
      </c>
      <c r="J19" s="52">
        <v>74.7</v>
      </c>
      <c r="K19" s="53">
        <v>75.2</v>
      </c>
      <c r="L19" s="564">
        <v>80.5</v>
      </c>
      <c r="AE19" s="73">
        <v>17.809262971851446</v>
      </c>
    </row>
    <row r="20" spans="2:31">
      <c r="B20" s="13"/>
      <c r="C20" s="209"/>
      <c r="D20" s="209"/>
      <c r="E20" s="209"/>
      <c r="F20" s="209"/>
      <c r="G20" s="209"/>
      <c r="I20" s="5"/>
      <c r="J20" s="5"/>
      <c r="K20" s="5"/>
      <c r="L20" s="5"/>
    </row>
    <row r="21" spans="2:31">
      <c r="B21" s="4"/>
      <c r="I21" s="24"/>
      <c r="J21" s="10"/>
      <c r="K21" s="10"/>
      <c r="L21" s="10"/>
    </row>
    <row r="22" spans="2:31">
      <c r="B22" s="4"/>
      <c r="I22" s="24"/>
      <c r="J22" s="10"/>
      <c r="K22" s="10"/>
      <c r="L22" s="10"/>
    </row>
    <row r="23" spans="2:31">
      <c r="B23" s="4"/>
      <c r="I23" s="24"/>
      <c r="J23" s="10"/>
      <c r="K23" s="10"/>
      <c r="L23" s="10"/>
    </row>
    <row r="24" spans="2:31">
      <c r="B24" s="4"/>
      <c r="I24" s="24"/>
      <c r="J24" s="10"/>
      <c r="K24" s="10"/>
      <c r="L24" s="10"/>
    </row>
    <row r="25" spans="2:31">
      <c r="I25" s="24"/>
      <c r="J25" s="10"/>
      <c r="K25" s="10"/>
      <c r="L25" s="10"/>
    </row>
    <row r="26" spans="2:31">
      <c r="I26" s="24"/>
      <c r="J26" s="10"/>
      <c r="K26" s="10"/>
      <c r="L26" s="10"/>
    </row>
    <row r="27" spans="2:31">
      <c r="B27" s="14"/>
      <c r="I27" s="24"/>
    </row>
  </sheetData>
  <mergeCells count="2">
    <mergeCell ref="C3:G3"/>
    <mergeCell ref="B2:L2"/>
  </mergeCells>
  <phoneticPr fontId="0" type="noConversion"/>
  <pageMargins left="0.39370078740157483" right="0.39370078740157483" top="0.98425196850393704" bottom="0.98425196850393704" header="0.51181102362204722" footer="0.51181102362204722"/>
  <pageSetup paperSize="9" scale="43" orientation="landscape" r:id="rId1"/>
  <headerFooter alignWithMargins="0">
    <oddHeader>&amp;L&amp;12Deutsches Mobilitätspanel: Statistik 2017/18&amp;R&amp;12Institut für Verkehrswesen | KIT</oddHeader>
    <oddFooter>&amp;R&amp;D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B1:N189"/>
  <sheetViews>
    <sheetView showGridLines="0" zoomScaleNormal="100" workbookViewId="0">
      <selection activeCell="B1" sqref="B1:B1048576"/>
    </sheetView>
  </sheetViews>
  <sheetFormatPr baseColWidth="10" defaultRowHeight="12.75"/>
  <cols>
    <col min="1" max="1" width="1.140625" style="2" customWidth="1"/>
    <col min="2" max="2" width="35.7109375" style="2" customWidth="1"/>
    <col min="3" max="7" width="10.7109375" style="2" customWidth="1"/>
    <col min="8" max="8" width="11.42578125" style="2" customWidth="1"/>
    <col min="9" max="13" width="11.42578125" style="2"/>
    <col min="14" max="14" width="11.42578125" style="202"/>
    <col min="15" max="16384" width="11.42578125" style="2"/>
  </cols>
  <sheetData>
    <row r="1" spans="2:14" ht="6" customHeight="1" thickBot="1"/>
    <row r="2" spans="2:14" s="73" customFormat="1" ht="22.5" customHeight="1" thickBot="1">
      <c r="B2" s="673" t="s">
        <v>118</v>
      </c>
      <c r="C2" s="674"/>
      <c r="D2" s="674"/>
      <c r="E2" s="674"/>
      <c r="F2" s="674"/>
      <c r="G2" s="674"/>
      <c r="H2" s="674"/>
      <c r="I2" s="674"/>
      <c r="J2" s="674"/>
      <c r="K2" s="674"/>
      <c r="L2" s="675"/>
      <c r="M2" s="111"/>
    </row>
    <row r="3" spans="2:14" s="73" customFormat="1" ht="9.9499999999999993" customHeight="1" thickBot="1">
      <c r="B3" s="94"/>
      <c r="C3" s="672"/>
      <c r="D3" s="672"/>
      <c r="E3" s="672"/>
      <c r="F3" s="672"/>
      <c r="G3" s="672"/>
      <c r="N3" s="111"/>
    </row>
    <row r="4" spans="2:14" s="73" customFormat="1" ht="15.75" customHeight="1" thickBot="1">
      <c r="B4" s="35"/>
      <c r="C4" s="595">
        <v>2008</v>
      </c>
      <c r="D4" s="595">
        <v>2009</v>
      </c>
      <c r="E4" s="595">
        <v>2010</v>
      </c>
      <c r="F4" s="596">
        <v>2011</v>
      </c>
      <c r="G4" s="596">
        <v>2012</v>
      </c>
      <c r="H4" s="597">
        <v>2013</v>
      </c>
      <c r="I4" s="597">
        <v>2014</v>
      </c>
      <c r="J4" s="597">
        <v>2015</v>
      </c>
      <c r="K4" s="598" t="s">
        <v>164</v>
      </c>
      <c r="L4" s="599">
        <v>2017</v>
      </c>
    </row>
    <row r="5" spans="2:14" s="73" customFormat="1" ht="5.0999999999999996" customHeight="1" thickBot="1">
      <c r="B5" s="71"/>
      <c r="C5" s="268"/>
      <c r="D5" s="268"/>
      <c r="E5" s="268"/>
      <c r="F5" s="111"/>
      <c r="G5" s="111"/>
      <c r="H5" s="308"/>
      <c r="I5" s="308"/>
      <c r="J5" s="308"/>
      <c r="K5" s="161"/>
      <c r="L5" s="235"/>
    </row>
    <row r="6" spans="2:14" s="73" customFormat="1" ht="15.75" customHeight="1">
      <c r="B6" s="101" t="s">
        <v>62</v>
      </c>
      <c r="C6" s="102"/>
      <c r="D6" s="102"/>
      <c r="E6" s="103"/>
      <c r="F6" s="163"/>
      <c r="G6" s="163"/>
      <c r="H6" s="177"/>
      <c r="I6" s="177"/>
      <c r="J6" s="177"/>
      <c r="K6" s="182"/>
      <c r="L6" s="267"/>
    </row>
    <row r="7" spans="2:14" s="73" customFormat="1" ht="15.75" customHeight="1">
      <c r="B7" s="570" t="s">
        <v>33</v>
      </c>
      <c r="C7" s="50">
        <v>73.2</v>
      </c>
      <c r="D7" s="51">
        <v>74.599999999999994</v>
      </c>
      <c r="E7" s="51">
        <v>75.2</v>
      </c>
      <c r="F7" s="273">
        <v>77.8</v>
      </c>
      <c r="G7" s="260">
        <v>77.7</v>
      </c>
      <c r="H7" s="260">
        <v>75.3</v>
      </c>
      <c r="I7" s="273">
        <v>76.2</v>
      </c>
      <c r="J7" s="273">
        <v>75.900000000000006</v>
      </c>
      <c r="K7" s="561">
        <v>77.3</v>
      </c>
      <c r="L7" s="563">
        <v>80</v>
      </c>
    </row>
    <row r="8" spans="2:14" s="73" customFormat="1" ht="15.75" customHeight="1">
      <c r="B8" s="567" t="s">
        <v>128</v>
      </c>
      <c r="C8" s="50">
        <v>3.7</v>
      </c>
      <c r="D8" s="51">
        <v>3.2</v>
      </c>
      <c r="E8" s="51">
        <v>4.3</v>
      </c>
      <c r="F8" s="49">
        <v>3.3</v>
      </c>
      <c r="G8" s="262">
        <v>3.9</v>
      </c>
      <c r="H8" s="262">
        <v>4.3</v>
      </c>
      <c r="I8" s="49">
        <v>3.8</v>
      </c>
      <c r="J8" s="49">
        <v>4.2</v>
      </c>
      <c r="K8" s="50">
        <v>4.3</v>
      </c>
      <c r="L8" s="565">
        <v>4.0999999999999996</v>
      </c>
    </row>
    <row r="9" spans="2:14" s="73" customFormat="1" ht="15.75" customHeight="1">
      <c r="B9" s="567" t="s">
        <v>34</v>
      </c>
      <c r="C9" s="50">
        <v>10.3</v>
      </c>
      <c r="D9" s="51">
        <v>11.3</v>
      </c>
      <c r="E9" s="51">
        <v>11.3</v>
      </c>
      <c r="F9" s="49">
        <v>11.9</v>
      </c>
      <c r="G9" s="261">
        <v>11.6</v>
      </c>
      <c r="H9" s="261">
        <v>10.5</v>
      </c>
      <c r="I9" s="49">
        <v>10.9</v>
      </c>
      <c r="J9" s="49">
        <v>11.1</v>
      </c>
      <c r="K9" s="50">
        <v>10</v>
      </c>
      <c r="L9" s="565">
        <v>10.199999999999999</v>
      </c>
    </row>
    <row r="10" spans="2:14" s="73" customFormat="1" ht="15.75" customHeight="1">
      <c r="B10" s="567" t="s">
        <v>35</v>
      </c>
      <c r="C10" s="50">
        <v>8.4</v>
      </c>
      <c r="D10" s="51">
        <v>7</v>
      </c>
      <c r="E10" s="51">
        <v>6.7</v>
      </c>
      <c r="F10" s="49">
        <v>5.6</v>
      </c>
      <c r="G10" s="261">
        <v>3.5</v>
      </c>
      <c r="H10" s="261">
        <v>5.6</v>
      </c>
      <c r="I10" s="49">
        <v>5.8</v>
      </c>
      <c r="J10" s="49">
        <v>4.8</v>
      </c>
      <c r="K10" s="50">
        <v>8.4</v>
      </c>
      <c r="L10" s="565">
        <v>5.7</v>
      </c>
    </row>
    <row r="11" spans="2:14" s="73" customFormat="1" ht="15.75" customHeight="1" thickBot="1">
      <c r="B11" s="569" t="s">
        <v>117</v>
      </c>
      <c r="C11" s="47">
        <v>4.3999999999999968</v>
      </c>
      <c r="D11" s="45">
        <v>3.9000000000000057</v>
      </c>
      <c r="E11" s="45">
        <v>2.4999999999999956</v>
      </c>
      <c r="F11" s="45">
        <v>1.4000000000000021</v>
      </c>
      <c r="G11" s="45">
        <v>3.2999999999999989</v>
      </c>
      <c r="H11" s="45">
        <v>4.4000000000000004</v>
      </c>
      <c r="I11" s="45">
        <v>3.3</v>
      </c>
      <c r="J11" s="46">
        <v>4</v>
      </c>
      <c r="K11" s="47" t="s">
        <v>11</v>
      </c>
      <c r="L11" s="586" t="s">
        <v>11</v>
      </c>
    </row>
    <row r="12" spans="2:14" s="73" customFormat="1" ht="5.0999999999999996" customHeight="1" thickBot="1">
      <c r="B12" s="71"/>
      <c r="C12" s="50"/>
      <c r="D12" s="50"/>
      <c r="E12" s="75"/>
      <c r="F12" s="75"/>
      <c r="G12" s="308"/>
      <c r="H12" s="308"/>
      <c r="I12" s="50"/>
      <c r="J12" s="50"/>
      <c r="K12" s="50"/>
      <c r="L12" s="50"/>
    </row>
    <row r="13" spans="2:14" s="73" customFormat="1" ht="15.75" customHeight="1">
      <c r="B13" s="101" t="s">
        <v>31</v>
      </c>
      <c r="C13" s="40"/>
      <c r="D13" s="55"/>
      <c r="E13" s="55"/>
      <c r="F13" s="55"/>
      <c r="G13" s="177"/>
      <c r="H13" s="177"/>
      <c r="I13" s="55"/>
      <c r="J13" s="182"/>
      <c r="K13" s="182"/>
      <c r="L13" s="267"/>
    </row>
    <row r="14" spans="2:14" s="73" customFormat="1" ht="15.75" customHeight="1">
      <c r="B14" s="570" t="s">
        <v>33</v>
      </c>
      <c r="C14" s="57">
        <v>78.3</v>
      </c>
      <c r="D14" s="51">
        <v>78.5</v>
      </c>
      <c r="E14" s="51">
        <v>78.5</v>
      </c>
      <c r="F14" s="273">
        <v>81.099999999999994</v>
      </c>
      <c r="G14" s="260">
        <v>81.8</v>
      </c>
      <c r="H14" s="260">
        <v>78.5</v>
      </c>
      <c r="I14" s="273">
        <v>80.8</v>
      </c>
      <c r="J14" s="273">
        <v>78.099999999999994</v>
      </c>
      <c r="K14" s="561">
        <v>80.7</v>
      </c>
      <c r="L14" s="563">
        <v>82.2</v>
      </c>
    </row>
    <row r="15" spans="2:14" s="73" customFormat="1" ht="15.75" customHeight="1">
      <c r="B15" s="567" t="s">
        <v>128</v>
      </c>
      <c r="C15" s="57">
        <v>1.6</v>
      </c>
      <c r="D15" s="51">
        <v>2.1</v>
      </c>
      <c r="E15" s="51">
        <v>3.1</v>
      </c>
      <c r="F15" s="49">
        <v>2.2999999999999998</v>
      </c>
      <c r="G15" s="262">
        <v>1.7</v>
      </c>
      <c r="H15" s="262">
        <v>3.5</v>
      </c>
      <c r="I15" s="49">
        <v>2</v>
      </c>
      <c r="J15" s="49">
        <v>3.8</v>
      </c>
      <c r="K15" s="50">
        <v>2.2000000000000002</v>
      </c>
      <c r="L15" s="565">
        <v>2.7</v>
      </c>
    </row>
    <row r="16" spans="2:14" s="73" customFormat="1" ht="15.75" customHeight="1">
      <c r="B16" s="567" t="s">
        <v>34</v>
      </c>
      <c r="C16" s="57">
        <v>11.3</v>
      </c>
      <c r="D16" s="51">
        <v>12.2</v>
      </c>
      <c r="E16" s="51">
        <v>13.2</v>
      </c>
      <c r="F16" s="49">
        <v>11.8</v>
      </c>
      <c r="G16" s="261">
        <v>11.8</v>
      </c>
      <c r="H16" s="261">
        <v>10.8</v>
      </c>
      <c r="I16" s="49">
        <v>10.4</v>
      </c>
      <c r="J16" s="49">
        <v>11.3</v>
      </c>
      <c r="K16" s="50">
        <v>10.7</v>
      </c>
      <c r="L16" s="565">
        <v>10.9</v>
      </c>
    </row>
    <row r="17" spans="2:12" s="73" customFormat="1" ht="15.75" customHeight="1">
      <c r="B17" s="567" t="s">
        <v>35</v>
      </c>
      <c r="C17" s="57">
        <v>5.9</v>
      </c>
      <c r="D17" s="51">
        <v>4.3</v>
      </c>
      <c r="E17" s="51">
        <v>3.8</v>
      </c>
      <c r="F17" s="49">
        <v>3.5</v>
      </c>
      <c r="G17" s="261">
        <v>3</v>
      </c>
      <c r="H17" s="261">
        <v>3.9</v>
      </c>
      <c r="I17" s="49">
        <v>4.7</v>
      </c>
      <c r="J17" s="49">
        <v>4.5</v>
      </c>
      <c r="K17" s="50">
        <v>6.4</v>
      </c>
      <c r="L17" s="565">
        <v>4.2</v>
      </c>
    </row>
    <row r="18" spans="2:12" s="73" customFormat="1" ht="15.75" customHeight="1" thickBot="1">
      <c r="B18" s="569" t="s">
        <v>117</v>
      </c>
      <c r="C18" s="47">
        <v>2.9000000000000004</v>
      </c>
      <c r="D18" s="45">
        <v>2.8999999999999995</v>
      </c>
      <c r="E18" s="45">
        <v>1.3999999999999995</v>
      </c>
      <c r="F18" s="45">
        <v>1.3000000000000043</v>
      </c>
      <c r="G18" s="45">
        <v>1.7</v>
      </c>
      <c r="H18" s="45">
        <v>3.2</v>
      </c>
      <c r="I18" s="45">
        <v>2</v>
      </c>
      <c r="J18" s="46">
        <v>2.2999999999999998</v>
      </c>
      <c r="K18" s="47" t="s">
        <v>11</v>
      </c>
      <c r="L18" s="586" t="s">
        <v>11</v>
      </c>
    </row>
    <row r="19" spans="2:12" s="73" customFormat="1" ht="5.0999999999999996" customHeight="1" thickBot="1">
      <c r="B19" s="71"/>
      <c r="C19" s="57"/>
      <c r="D19" s="50"/>
      <c r="E19" s="50"/>
      <c r="F19" s="50"/>
      <c r="G19" s="308"/>
      <c r="H19" s="308"/>
      <c r="I19" s="50"/>
      <c r="J19" s="50"/>
      <c r="K19" s="50"/>
      <c r="L19" s="50"/>
    </row>
    <row r="20" spans="2:12" s="73" customFormat="1" ht="15.75" customHeight="1">
      <c r="B20" s="101" t="s">
        <v>32</v>
      </c>
      <c r="C20" s="40"/>
      <c r="D20" s="55"/>
      <c r="E20" s="55"/>
      <c r="F20" s="55"/>
      <c r="G20" s="177"/>
      <c r="H20" s="177"/>
      <c r="I20" s="55"/>
      <c r="J20" s="182"/>
      <c r="K20" s="182"/>
      <c r="L20" s="267"/>
    </row>
    <row r="21" spans="2:12" s="73" customFormat="1" ht="15.75" customHeight="1">
      <c r="B21" s="570" t="s">
        <v>33</v>
      </c>
      <c r="C21" s="57">
        <v>68.599999999999994</v>
      </c>
      <c r="D21" s="51">
        <v>71</v>
      </c>
      <c r="E21" s="51">
        <v>72.099999999999994</v>
      </c>
      <c r="F21" s="273">
        <v>74.7</v>
      </c>
      <c r="G21" s="260">
        <v>73.8</v>
      </c>
      <c r="H21" s="260">
        <v>72.3</v>
      </c>
      <c r="I21" s="273">
        <v>71.900000000000006</v>
      </c>
      <c r="J21" s="273">
        <v>73.900000000000006</v>
      </c>
      <c r="K21" s="561">
        <v>74.2</v>
      </c>
      <c r="L21" s="563">
        <v>77.900000000000006</v>
      </c>
    </row>
    <row r="22" spans="2:12" s="73" customFormat="1" ht="15.75" customHeight="1">
      <c r="B22" s="567" t="s">
        <v>128</v>
      </c>
      <c r="C22" s="57">
        <v>5.7</v>
      </c>
      <c r="D22" s="51">
        <v>4.3</v>
      </c>
      <c r="E22" s="51">
        <v>5.4</v>
      </c>
      <c r="F22" s="49">
        <v>4.2</v>
      </c>
      <c r="G22" s="262">
        <v>6</v>
      </c>
      <c r="H22" s="262">
        <v>5</v>
      </c>
      <c r="I22" s="49">
        <v>5.3</v>
      </c>
      <c r="J22" s="49">
        <v>4.5999999999999996</v>
      </c>
      <c r="K22" s="50">
        <v>6.2</v>
      </c>
      <c r="L22" s="565">
        <v>5.4</v>
      </c>
    </row>
    <row r="23" spans="2:12" s="73" customFormat="1" ht="15.75" customHeight="1">
      <c r="B23" s="567" t="s">
        <v>34</v>
      </c>
      <c r="C23" s="57">
        <v>9.5</v>
      </c>
      <c r="D23" s="51">
        <v>10.3</v>
      </c>
      <c r="E23" s="51">
        <v>9.5</v>
      </c>
      <c r="F23" s="49">
        <v>11.9</v>
      </c>
      <c r="G23" s="261">
        <v>11.4</v>
      </c>
      <c r="H23" s="261">
        <v>10.1</v>
      </c>
      <c r="I23" s="49">
        <v>11.4</v>
      </c>
      <c r="J23" s="49">
        <v>10.9</v>
      </c>
      <c r="K23" s="50">
        <v>9.4</v>
      </c>
      <c r="L23" s="565">
        <v>9.6</v>
      </c>
    </row>
    <row r="24" spans="2:12" s="73" customFormat="1" ht="15.75" customHeight="1">
      <c r="B24" s="567" t="s">
        <v>35</v>
      </c>
      <c r="C24" s="57">
        <v>10.8</v>
      </c>
      <c r="D24" s="51">
        <v>9.6</v>
      </c>
      <c r="E24" s="51">
        <v>9.5</v>
      </c>
      <c r="F24" s="49">
        <v>7.6</v>
      </c>
      <c r="G24" s="261">
        <v>4</v>
      </c>
      <c r="H24" s="261">
        <v>7.1</v>
      </c>
      <c r="I24" s="49">
        <v>6.9</v>
      </c>
      <c r="J24" s="49">
        <v>5</v>
      </c>
      <c r="K24" s="50">
        <v>10.199999999999999</v>
      </c>
      <c r="L24" s="565">
        <v>7.1</v>
      </c>
    </row>
    <row r="25" spans="2:12" s="73" customFormat="1" ht="15.75" customHeight="1" thickBot="1">
      <c r="B25" s="569" t="s">
        <v>117</v>
      </c>
      <c r="C25" s="47">
        <v>5.4000000000000057</v>
      </c>
      <c r="D25" s="45">
        <v>4.7999999999999989</v>
      </c>
      <c r="E25" s="45">
        <v>3.5000000000000071</v>
      </c>
      <c r="F25" s="45">
        <v>1.5999999999999979</v>
      </c>
      <c r="G25" s="45">
        <v>4.8000000000000025</v>
      </c>
      <c r="H25" s="45">
        <v>5.5</v>
      </c>
      <c r="I25" s="45">
        <v>4.5</v>
      </c>
      <c r="J25" s="46">
        <v>5.6</v>
      </c>
      <c r="K25" s="47" t="s">
        <v>11</v>
      </c>
      <c r="L25" s="586" t="s">
        <v>11</v>
      </c>
    </row>
    <row r="26" spans="2:12" s="73" customFormat="1" ht="5.0999999999999996" customHeight="1" thickBot="1">
      <c r="C26" s="50"/>
      <c r="D26" s="50"/>
      <c r="E26" s="50"/>
      <c r="F26" s="50"/>
      <c r="G26" s="308"/>
      <c r="H26" s="308"/>
      <c r="I26" s="50"/>
      <c r="J26" s="50"/>
      <c r="K26" s="50"/>
      <c r="L26" s="50"/>
    </row>
    <row r="27" spans="2:12" s="73" customFormat="1" ht="15.75" customHeight="1">
      <c r="B27" s="98" t="s">
        <v>63</v>
      </c>
      <c r="C27" s="40"/>
      <c r="D27" s="55"/>
      <c r="E27" s="55"/>
      <c r="F27" s="55"/>
      <c r="G27" s="177"/>
      <c r="H27" s="177"/>
      <c r="I27" s="55"/>
      <c r="J27" s="182"/>
      <c r="K27" s="182"/>
      <c r="L27" s="267"/>
    </row>
    <row r="28" spans="2:12" s="73" customFormat="1" ht="15.75" customHeight="1">
      <c r="B28" s="566" t="s">
        <v>33</v>
      </c>
      <c r="C28" s="57">
        <v>70.3</v>
      </c>
      <c r="D28" s="51">
        <v>72.900000000000006</v>
      </c>
      <c r="E28" s="51">
        <v>67.5</v>
      </c>
      <c r="F28" s="273">
        <v>74.400000000000006</v>
      </c>
      <c r="G28" s="260">
        <v>66.5</v>
      </c>
      <c r="H28" s="260">
        <v>65.2</v>
      </c>
      <c r="I28" s="273">
        <v>68.900000000000006</v>
      </c>
      <c r="J28" s="273">
        <v>68.599999999999994</v>
      </c>
      <c r="K28" s="561">
        <v>77.099999999999994</v>
      </c>
      <c r="L28" s="563">
        <v>81.400000000000006</v>
      </c>
    </row>
    <row r="29" spans="2:12" s="73" customFormat="1" ht="15.75" customHeight="1">
      <c r="B29" s="567" t="s">
        <v>128</v>
      </c>
      <c r="C29" s="57">
        <v>6.2</v>
      </c>
      <c r="D29" s="51">
        <v>5.7</v>
      </c>
      <c r="E29" s="51">
        <v>7.1</v>
      </c>
      <c r="F29" s="49">
        <v>6.7</v>
      </c>
      <c r="G29" s="262">
        <v>9.6999999999999993</v>
      </c>
      <c r="H29" s="262">
        <v>9.1</v>
      </c>
      <c r="I29" s="49">
        <v>4.8</v>
      </c>
      <c r="J29" s="49">
        <v>7.7</v>
      </c>
      <c r="K29" s="50">
        <v>6.1</v>
      </c>
      <c r="L29" s="565">
        <v>7.1</v>
      </c>
    </row>
    <row r="30" spans="2:12" s="73" customFormat="1" ht="15.75" customHeight="1">
      <c r="B30" s="568" t="s">
        <v>34</v>
      </c>
      <c r="C30" s="57">
        <v>14.1</v>
      </c>
      <c r="D30" s="51">
        <v>16.3</v>
      </c>
      <c r="E30" s="51">
        <v>19.3</v>
      </c>
      <c r="F30" s="49">
        <v>13.6</v>
      </c>
      <c r="G30" s="261">
        <v>21.4</v>
      </c>
      <c r="H30" s="261">
        <v>18</v>
      </c>
      <c r="I30" s="49">
        <v>18.7</v>
      </c>
      <c r="J30" s="49">
        <v>18.399999999999999</v>
      </c>
      <c r="K30" s="50">
        <v>12</v>
      </c>
      <c r="L30" s="565">
        <v>9.3000000000000007</v>
      </c>
    </row>
    <row r="31" spans="2:12" s="73" customFormat="1" ht="15.75" customHeight="1">
      <c r="B31" s="567" t="s">
        <v>35</v>
      </c>
      <c r="C31" s="57">
        <v>7.7</v>
      </c>
      <c r="D31" s="51">
        <v>3.5</v>
      </c>
      <c r="E31" s="51">
        <v>4.2</v>
      </c>
      <c r="F31" s="49">
        <v>3.8</v>
      </c>
      <c r="G31" s="261">
        <v>1.7</v>
      </c>
      <c r="H31" s="261">
        <v>7</v>
      </c>
      <c r="I31" s="49">
        <v>6.9</v>
      </c>
      <c r="J31" s="49">
        <v>3.9</v>
      </c>
      <c r="K31" s="50">
        <v>4.8</v>
      </c>
      <c r="L31" s="565">
        <v>2.2000000000000002</v>
      </c>
    </row>
    <row r="32" spans="2:12" s="73" customFormat="1" ht="15.75" customHeight="1" thickBot="1">
      <c r="B32" s="569" t="s">
        <v>117</v>
      </c>
      <c r="C32" s="47">
        <v>1.7000000000000037</v>
      </c>
      <c r="D32" s="45">
        <v>1.5999999999999943</v>
      </c>
      <c r="E32" s="45">
        <v>1.8999999999999977</v>
      </c>
      <c r="F32" s="45">
        <v>1.4999999999999956</v>
      </c>
      <c r="G32" s="45">
        <v>0.70000000000000218</v>
      </c>
      <c r="H32" s="45">
        <v>0.7</v>
      </c>
      <c r="I32" s="45">
        <v>0.6</v>
      </c>
      <c r="J32" s="46">
        <v>1.4</v>
      </c>
      <c r="K32" s="47" t="s">
        <v>11</v>
      </c>
      <c r="L32" s="586" t="s">
        <v>11</v>
      </c>
    </row>
    <row r="33" spans="2:12" s="73" customFormat="1" ht="5.0999999999999996" customHeight="1" thickBot="1">
      <c r="B33" s="71"/>
      <c r="C33" s="57"/>
      <c r="D33" s="50"/>
      <c r="E33" s="50"/>
      <c r="F33" s="50"/>
      <c r="G33" s="308"/>
      <c r="H33" s="308"/>
      <c r="I33" s="50"/>
      <c r="J33" s="50"/>
      <c r="K33" s="50"/>
      <c r="L33" s="50"/>
    </row>
    <row r="34" spans="2:12" s="73" customFormat="1" ht="15.75" customHeight="1">
      <c r="B34" s="98" t="s">
        <v>90</v>
      </c>
      <c r="C34" s="40"/>
      <c r="D34" s="55"/>
      <c r="E34" s="55"/>
      <c r="F34" s="55"/>
      <c r="G34" s="177"/>
      <c r="H34" s="177"/>
      <c r="I34" s="55"/>
      <c r="J34" s="182"/>
      <c r="K34" s="182"/>
      <c r="L34" s="267"/>
    </row>
    <row r="35" spans="2:12" s="73" customFormat="1" ht="15.75" customHeight="1">
      <c r="B35" s="566" t="s">
        <v>33</v>
      </c>
      <c r="C35" s="57">
        <v>81.599999999999994</v>
      </c>
      <c r="D35" s="51">
        <v>81.5</v>
      </c>
      <c r="E35" s="51">
        <v>83.6</v>
      </c>
      <c r="F35" s="273">
        <v>83.1</v>
      </c>
      <c r="G35" s="260">
        <v>86.9</v>
      </c>
      <c r="H35" s="260">
        <v>81.599999999999994</v>
      </c>
      <c r="I35" s="273">
        <v>84.6</v>
      </c>
      <c r="J35" s="273">
        <v>85.2</v>
      </c>
      <c r="K35" s="561">
        <v>85.2</v>
      </c>
      <c r="L35" s="563">
        <v>86.9</v>
      </c>
    </row>
    <row r="36" spans="2:12" s="73" customFormat="1" ht="15.75" customHeight="1">
      <c r="B36" s="567" t="s">
        <v>128</v>
      </c>
      <c r="C36" s="57">
        <v>1.9</v>
      </c>
      <c r="D36" s="51">
        <v>2.1</v>
      </c>
      <c r="E36" s="51">
        <v>2.1</v>
      </c>
      <c r="F36" s="49">
        <v>1.5</v>
      </c>
      <c r="G36" s="262">
        <v>1.9</v>
      </c>
      <c r="H36" s="262">
        <v>2.6</v>
      </c>
      <c r="I36" s="49">
        <v>2.9</v>
      </c>
      <c r="J36" s="49">
        <v>1.7</v>
      </c>
      <c r="K36" s="50">
        <v>2</v>
      </c>
      <c r="L36" s="565">
        <v>2.1</v>
      </c>
    </row>
    <row r="37" spans="2:12" s="73" customFormat="1" ht="15.75" customHeight="1">
      <c r="B37" s="568" t="s">
        <v>34</v>
      </c>
      <c r="C37" s="57">
        <v>8.6</v>
      </c>
      <c r="D37" s="51">
        <v>9.4</v>
      </c>
      <c r="E37" s="51">
        <v>7.6</v>
      </c>
      <c r="F37" s="49">
        <v>10.9</v>
      </c>
      <c r="G37" s="262">
        <v>7.7</v>
      </c>
      <c r="H37" s="262">
        <v>8.1</v>
      </c>
      <c r="I37" s="49">
        <v>7.7</v>
      </c>
      <c r="J37" s="49">
        <v>7.9</v>
      </c>
      <c r="K37" s="50">
        <v>7.7</v>
      </c>
      <c r="L37" s="565">
        <v>7.8</v>
      </c>
    </row>
    <row r="38" spans="2:12" s="73" customFormat="1" ht="15.75" customHeight="1">
      <c r="B38" s="567" t="s">
        <v>35</v>
      </c>
      <c r="C38" s="57">
        <v>5.5</v>
      </c>
      <c r="D38" s="51">
        <v>4.5</v>
      </c>
      <c r="E38" s="51">
        <v>5.5</v>
      </c>
      <c r="F38" s="49">
        <v>4.0999999999999996</v>
      </c>
      <c r="G38" s="262">
        <v>2.2999999999999998</v>
      </c>
      <c r="H38" s="262">
        <v>4.0999999999999996</v>
      </c>
      <c r="I38" s="49">
        <v>3.9</v>
      </c>
      <c r="J38" s="49">
        <v>3.3</v>
      </c>
      <c r="K38" s="50">
        <v>5.2</v>
      </c>
      <c r="L38" s="565">
        <v>3.1</v>
      </c>
    </row>
    <row r="39" spans="2:12" s="73" customFormat="1" ht="15.75" customHeight="1" thickBot="1">
      <c r="B39" s="569" t="s">
        <v>117</v>
      </c>
      <c r="C39" s="47">
        <v>2.4000000000000075</v>
      </c>
      <c r="D39" s="45">
        <v>2.4999999999999982</v>
      </c>
      <c r="E39" s="45">
        <v>1.2000000000000064</v>
      </c>
      <c r="F39" s="45">
        <v>0.40000000000000568</v>
      </c>
      <c r="G39" s="45">
        <v>1.199999999999994</v>
      </c>
      <c r="H39" s="45">
        <v>3.6</v>
      </c>
      <c r="I39" s="45">
        <v>0.8</v>
      </c>
      <c r="J39" s="46">
        <v>1.9</v>
      </c>
      <c r="K39" s="47" t="s">
        <v>11</v>
      </c>
      <c r="L39" s="586" t="s">
        <v>11</v>
      </c>
    </row>
    <row r="40" spans="2:12" s="73" customFormat="1" ht="5.0999999999999996" customHeight="1" thickBot="1">
      <c r="B40" s="241"/>
      <c r="C40" s="57"/>
      <c r="D40" s="50"/>
      <c r="E40" s="50"/>
      <c r="F40" s="50"/>
      <c r="G40" s="308"/>
      <c r="H40" s="308"/>
      <c r="I40" s="50"/>
      <c r="J40" s="50"/>
      <c r="K40" s="50"/>
      <c r="L40" s="50"/>
    </row>
    <row r="41" spans="2:12" s="73" customFormat="1" ht="15.75" customHeight="1">
      <c r="B41" s="98" t="s">
        <v>91</v>
      </c>
      <c r="C41" s="40"/>
      <c r="D41" s="55"/>
      <c r="E41" s="55"/>
      <c r="F41" s="55"/>
      <c r="G41" s="177"/>
      <c r="H41" s="177"/>
      <c r="I41" s="55"/>
      <c r="J41" s="182"/>
      <c r="K41" s="182"/>
      <c r="L41" s="267"/>
    </row>
    <row r="42" spans="2:12" s="73" customFormat="1" ht="15.75" customHeight="1">
      <c r="B42" s="566" t="s">
        <v>33</v>
      </c>
      <c r="C42" s="57">
        <v>63.3</v>
      </c>
      <c r="D42" s="51">
        <v>66.099999999999994</v>
      </c>
      <c r="E42" s="51">
        <v>69</v>
      </c>
      <c r="F42" s="273">
        <v>73</v>
      </c>
      <c r="G42" s="269">
        <v>73.400000000000006</v>
      </c>
      <c r="H42" s="269">
        <v>74.400000000000006</v>
      </c>
      <c r="I42" s="273">
        <v>70.5</v>
      </c>
      <c r="J42" s="273">
        <v>68.900000000000006</v>
      </c>
      <c r="K42" s="561">
        <v>67.400000000000006</v>
      </c>
      <c r="L42" s="563">
        <v>70.2</v>
      </c>
    </row>
    <row r="43" spans="2:12" s="73" customFormat="1" ht="15.75" customHeight="1">
      <c r="B43" s="567" t="s">
        <v>128</v>
      </c>
      <c r="C43" s="57">
        <v>4.4000000000000004</v>
      </c>
      <c r="D43" s="51">
        <v>2.9</v>
      </c>
      <c r="E43" s="51">
        <v>5.0999999999999996</v>
      </c>
      <c r="F43" s="49">
        <v>3.2</v>
      </c>
      <c r="G43" s="261">
        <v>2.2000000000000002</v>
      </c>
      <c r="H43" s="261">
        <v>2.9</v>
      </c>
      <c r="I43" s="49">
        <v>4.0999999999999996</v>
      </c>
      <c r="J43" s="49">
        <v>5</v>
      </c>
      <c r="K43" s="50">
        <v>5.9</v>
      </c>
      <c r="L43" s="565">
        <v>4.5</v>
      </c>
    </row>
    <row r="44" spans="2:12" s="73" customFormat="1" ht="15.75" customHeight="1">
      <c r="B44" s="568" t="s">
        <v>34</v>
      </c>
      <c r="C44" s="57">
        <v>9.9</v>
      </c>
      <c r="D44" s="51">
        <v>10.199999999999999</v>
      </c>
      <c r="E44" s="51">
        <v>10.5</v>
      </c>
      <c r="F44" s="49">
        <v>12</v>
      </c>
      <c r="G44" s="261">
        <v>9.5</v>
      </c>
      <c r="H44" s="261">
        <v>7.9</v>
      </c>
      <c r="I44" s="49">
        <v>9.3000000000000007</v>
      </c>
      <c r="J44" s="49">
        <v>9.9</v>
      </c>
      <c r="K44" s="50">
        <v>11.6</v>
      </c>
      <c r="L44" s="565">
        <v>13.9</v>
      </c>
    </row>
    <row r="45" spans="2:12" s="73" customFormat="1" ht="15.75" customHeight="1">
      <c r="B45" s="567" t="s">
        <v>35</v>
      </c>
      <c r="C45" s="57">
        <v>13.1</v>
      </c>
      <c r="D45" s="51">
        <v>13.1</v>
      </c>
      <c r="E45" s="51">
        <v>10.4</v>
      </c>
      <c r="F45" s="49">
        <v>9.1999999999999993</v>
      </c>
      <c r="G45" s="261">
        <v>6.7</v>
      </c>
      <c r="H45" s="261">
        <v>6.5</v>
      </c>
      <c r="I45" s="49">
        <v>7.7</v>
      </c>
      <c r="J45" s="49">
        <v>7.4</v>
      </c>
      <c r="K45" s="50">
        <v>15.1</v>
      </c>
      <c r="L45" s="565">
        <v>11.4</v>
      </c>
    </row>
    <row r="46" spans="2:12" s="73" customFormat="1" ht="15.75" customHeight="1" thickBot="1">
      <c r="B46" s="569" t="s">
        <v>117</v>
      </c>
      <c r="C46" s="47">
        <v>9.300000000000006</v>
      </c>
      <c r="D46" s="45">
        <v>7.7000000000000082</v>
      </c>
      <c r="E46" s="45">
        <v>4.9999999999999982</v>
      </c>
      <c r="F46" s="45">
        <v>2.6000000000000014</v>
      </c>
      <c r="G46" s="45">
        <v>8.1999999999999957</v>
      </c>
      <c r="H46" s="45">
        <v>8.3000000000000007</v>
      </c>
      <c r="I46" s="45">
        <v>8.5</v>
      </c>
      <c r="J46" s="46">
        <v>8.8000000000000007</v>
      </c>
      <c r="K46" s="47" t="s">
        <v>11</v>
      </c>
      <c r="L46" s="586" t="s">
        <v>11</v>
      </c>
    </row>
    <row r="47" spans="2:12" ht="15.75" customHeight="1"/>
    <row r="48" spans="2:12"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sheetData>
  <mergeCells count="2">
    <mergeCell ref="C3:G3"/>
    <mergeCell ref="B2:L2"/>
  </mergeCells>
  <phoneticPr fontId="0" type="noConversion"/>
  <pageMargins left="0.39370078740157483" right="0.39370078740157483" top="0.98425196850393704" bottom="0.98425196850393704" header="0.51181102362204722" footer="0.51181102362204722"/>
  <pageSetup paperSize="9" scale="72" orientation="landscape" r:id="rId1"/>
  <headerFooter alignWithMargins="0">
    <oddHeader>&amp;L&amp;12Deutsches Mobilitätspanel: Statistik 2017/18&amp;R&amp;12&amp;UI&amp;Unstitut für Verkehrswesen | KIT</oddHeader>
    <oddFooter>&amp;R&amp;D</oddFooter>
  </headerFooter>
  <rowBreaks count="1" manualBreakCount="1">
    <brk id="3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B1:Q29"/>
  <sheetViews>
    <sheetView showGridLines="0" zoomScaleNormal="100" workbookViewId="0">
      <selection activeCell="D20" sqref="D20"/>
    </sheetView>
  </sheetViews>
  <sheetFormatPr baseColWidth="10" defaultRowHeight="12.75"/>
  <cols>
    <col min="1" max="1" width="0.85546875" style="2" customWidth="1"/>
    <col min="2" max="2" width="35.7109375" style="2" customWidth="1"/>
    <col min="3" max="5" width="10.7109375" style="2" customWidth="1"/>
    <col min="6" max="7" width="10.7109375" style="23" customWidth="1"/>
    <col min="8" max="13" width="10.7109375" style="2" customWidth="1"/>
    <col min="14" max="16384" width="11.42578125" style="2"/>
  </cols>
  <sheetData>
    <row r="1" spans="2:17" ht="5.25" customHeight="1" thickBot="1"/>
    <row r="2" spans="2:17" s="73" customFormat="1" ht="22.5" customHeight="1" thickBot="1">
      <c r="B2" s="673" t="s">
        <v>70</v>
      </c>
      <c r="C2" s="674"/>
      <c r="D2" s="674"/>
      <c r="E2" s="674"/>
      <c r="F2" s="674"/>
      <c r="G2" s="674"/>
      <c r="H2" s="674"/>
      <c r="I2" s="674"/>
      <c r="J2" s="674"/>
      <c r="K2" s="674"/>
      <c r="L2" s="675"/>
    </row>
    <row r="3" spans="2:17" s="73" customFormat="1" ht="22.5" customHeight="1" thickBot="1">
      <c r="B3" s="95"/>
      <c r="C3" s="676"/>
      <c r="D3" s="676"/>
      <c r="E3" s="676"/>
      <c r="F3" s="676"/>
      <c r="G3" s="676"/>
    </row>
    <row r="4" spans="2:17" s="73" customFormat="1" ht="15.75" customHeight="1" thickBot="1">
      <c r="B4" s="233"/>
      <c r="C4" s="69">
        <v>2008</v>
      </c>
      <c r="D4" s="69">
        <v>2009</v>
      </c>
      <c r="E4" s="69">
        <v>2010</v>
      </c>
      <c r="F4" s="69">
        <v>2011</v>
      </c>
      <c r="G4" s="34">
        <v>2012</v>
      </c>
      <c r="H4" s="265">
        <v>2013</v>
      </c>
      <c r="I4" s="265">
        <v>2014</v>
      </c>
      <c r="J4" s="265">
        <v>2015</v>
      </c>
      <c r="K4" s="608">
        <v>2016</v>
      </c>
      <c r="L4" s="234">
        <v>2017</v>
      </c>
    </row>
    <row r="5" spans="2:17" s="73" customFormat="1" ht="13.5" customHeight="1" thickBot="1">
      <c r="B5" s="238"/>
      <c r="C5" s="68"/>
      <c r="D5" s="68"/>
      <c r="E5" s="68"/>
      <c r="F5" s="68"/>
      <c r="G5" s="208"/>
      <c r="H5" s="308"/>
      <c r="I5" s="308"/>
      <c r="J5" s="308"/>
      <c r="K5" s="177"/>
      <c r="L5" s="231"/>
      <c r="O5"/>
      <c r="P5"/>
      <c r="Q5"/>
    </row>
    <row r="6" spans="2:17" s="73" customFormat="1" ht="15.75" customHeight="1" thickBot="1">
      <c r="B6" s="99" t="s">
        <v>13</v>
      </c>
      <c r="C6" s="39">
        <v>91.6</v>
      </c>
      <c r="D6" s="39">
        <v>91.5</v>
      </c>
      <c r="E6" s="77">
        <v>90.991876114399972</v>
      </c>
      <c r="F6" s="222">
        <v>91.98</v>
      </c>
      <c r="G6" s="276">
        <v>91.4</v>
      </c>
      <c r="H6" s="276">
        <v>92.4</v>
      </c>
      <c r="I6" s="379">
        <v>91.55</v>
      </c>
      <c r="J6" s="379">
        <v>91.19</v>
      </c>
      <c r="K6" s="609">
        <v>90.83</v>
      </c>
      <c r="L6" s="378">
        <v>91.26</v>
      </c>
      <c r="O6"/>
      <c r="P6"/>
      <c r="Q6"/>
    </row>
    <row r="7" spans="2:17" s="73" customFormat="1" ht="13.5" customHeight="1" thickBot="1">
      <c r="B7" s="236"/>
      <c r="C7" s="59"/>
      <c r="D7" s="59"/>
      <c r="E7" s="59"/>
      <c r="F7" s="59"/>
      <c r="G7" s="308"/>
      <c r="H7" s="308"/>
      <c r="I7" s="200"/>
      <c r="J7" s="200"/>
      <c r="K7" s="257"/>
      <c r="L7" s="200"/>
      <c r="O7"/>
      <c r="P7"/>
      <c r="Q7"/>
    </row>
    <row r="8" spans="2:17" s="73" customFormat="1" ht="15.75" customHeight="1">
      <c r="B8" s="97" t="s">
        <v>57</v>
      </c>
      <c r="C8" s="40"/>
      <c r="D8" s="40"/>
      <c r="E8" s="40"/>
      <c r="F8" s="40"/>
      <c r="G8" s="177"/>
      <c r="H8" s="177"/>
      <c r="I8" s="257"/>
      <c r="J8" s="107"/>
      <c r="K8" s="257"/>
      <c r="L8" s="201"/>
      <c r="O8"/>
      <c r="P8"/>
      <c r="Q8"/>
    </row>
    <row r="9" spans="2:17" s="73" customFormat="1" ht="15.75" customHeight="1">
      <c r="B9" s="100" t="s">
        <v>31</v>
      </c>
      <c r="C9" s="44">
        <v>92.3</v>
      </c>
      <c r="D9" s="44">
        <v>92.4</v>
      </c>
      <c r="E9" s="78">
        <v>91.604642767012606</v>
      </c>
      <c r="F9" s="78">
        <v>93.2</v>
      </c>
      <c r="G9" s="270">
        <v>91.8</v>
      </c>
      <c r="H9" s="270">
        <v>93.1</v>
      </c>
      <c r="I9" s="359">
        <v>92.21</v>
      </c>
      <c r="J9" s="359">
        <v>91.64</v>
      </c>
      <c r="K9" s="610">
        <v>91.56</v>
      </c>
      <c r="L9" s="357">
        <v>91.88</v>
      </c>
      <c r="O9"/>
      <c r="P9"/>
      <c r="Q9"/>
    </row>
    <row r="10" spans="2:17" s="73" customFormat="1" ht="15.75" customHeight="1" thickBot="1">
      <c r="B10" s="27" t="s">
        <v>32</v>
      </c>
      <c r="C10" s="48">
        <v>90.8</v>
      </c>
      <c r="D10" s="48">
        <v>90.6</v>
      </c>
      <c r="E10" s="80">
        <v>90.417076243201663</v>
      </c>
      <c r="F10" s="80">
        <v>90.82</v>
      </c>
      <c r="G10" s="271">
        <v>91</v>
      </c>
      <c r="H10" s="271">
        <v>91.7</v>
      </c>
      <c r="I10" s="364">
        <v>90.93</v>
      </c>
      <c r="J10" s="364">
        <v>90.77</v>
      </c>
      <c r="K10" s="611">
        <v>90.14</v>
      </c>
      <c r="L10" s="363">
        <v>90.68</v>
      </c>
      <c r="O10"/>
      <c r="P10"/>
      <c r="Q10"/>
    </row>
    <row r="11" spans="2:17" s="73" customFormat="1" ht="13.5" customHeight="1" thickBot="1">
      <c r="B11" s="236"/>
      <c r="C11" s="59"/>
      <c r="D11" s="59"/>
      <c r="E11" s="59"/>
      <c r="F11" s="59"/>
      <c r="G11" s="308"/>
      <c r="H11" s="308"/>
      <c r="I11" s="50"/>
      <c r="J11" s="50"/>
      <c r="K11" s="182"/>
      <c r="L11" s="50"/>
      <c r="O11"/>
      <c r="P11"/>
      <c r="Q11"/>
    </row>
    <row r="12" spans="2:17" s="73" customFormat="1" ht="15.75" customHeight="1">
      <c r="B12" s="97" t="s">
        <v>59</v>
      </c>
      <c r="C12" s="40"/>
      <c r="D12" s="40"/>
      <c r="E12" s="40"/>
      <c r="F12" s="40"/>
      <c r="G12" s="177"/>
      <c r="H12" s="177"/>
      <c r="I12" s="55"/>
      <c r="J12" s="182"/>
      <c r="K12" s="182"/>
      <c r="L12" s="267"/>
      <c r="O12"/>
      <c r="P12"/>
      <c r="Q12"/>
    </row>
    <row r="13" spans="2:17" s="73" customFormat="1" ht="15.75" customHeight="1">
      <c r="B13" s="100" t="s">
        <v>36</v>
      </c>
      <c r="C13" s="44">
        <v>93.7</v>
      </c>
      <c r="D13" s="44">
        <v>93.6</v>
      </c>
      <c r="E13" s="78">
        <v>92.55879468622193</v>
      </c>
      <c r="F13" s="78">
        <v>94.82</v>
      </c>
      <c r="G13" s="270">
        <v>94.1</v>
      </c>
      <c r="H13" s="270">
        <v>95.6</v>
      </c>
      <c r="I13" s="359">
        <v>93.83</v>
      </c>
      <c r="J13" s="359">
        <v>94.6</v>
      </c>
      <c r="K13" s="610">
        <v>94</v>
      </c>
      <c r="L13" s="357">
        <v>94.2</v>
      </c>
      <c r="O13"/>
      <c r="P13"/>
      <c r="Q13"/>
    </row>
    <row r="14" spans="2:17" s="73" customFormat="1" ht="15.75" customHeight="1">
      <c r="B14" s="100" t="s">
        <v>37</v>
      </c>
      <c r="C14" s="44">
        <v>91.6</v>
      </c>
      <c r="D14" s="44">
        <v>93.6</v>
      </c>
      <c r="E14" s="179">
        <v>93.503715765038521</v>
      </c>
      <c r="F14" s="179">
        <v>94.13</v>
      </c>
      <c r="G14" s="49">
        <v>93.5</v>
      </c>
      <c r="H14" s="49">
        <v>95.1</v>
      </c>
      <c r="I14" s="360">
        <v>93.83</v>
      </c>
      <c r="J14" s="360">
        <v>93.95</v>
      </c>
      <c r="K14" s="612">
        <v>92.58</v>
      </c>
      <c r="L14" s="358">
        <v>94.63</v>
      </c>
      <c r="O14"/>
      <c r="P14"/>
      <c r="Q14"/>
    </row>
    <row r="15" spans="2:17" s="73" customFormat="1" ht="15.75" customHeight="1">
      <c r="B15" s="100" t="s">
        <v>22</v>
      </c>
      <c r="C15" s="44">
        <v>92.9</v>
      </c>
      <c r="D15" s="44">
        <v>91.5</v>
      </c>
      <c r="E15" s="78">
        <v>92.198456276561942</v>
      </c>
      <c r="F15" s="78">
        <v>93.54</v>
      </c>
      <c r="G15" s="272">
        <v>92.1</v>
      </c>
      <c r="H15" s="272">
        <v>91.5</v>
      </c>
      <c r="I15" s="360">
        <v>94.05</v>
      </c>
      <c r="J15" s="360">
        <v>91.73</v>
      </c>
      <c r="K15" s="612">
        <v>91.25</v>
      </c>
      <c r="L15" s="358">
        <v>91.53</v>
      </c>
      <c r="O15"/>
      <c r="P15"/>
      <c r="Q15"/>
    </row>
    <row r="16" spans="2:17" s="73" customFormat="1" ht="15.75" customHeight="1">
      <c r="B16" s="100" t="s">
        <v>23</v>
      </c>
      <c r="C16" s="44">
        <v>87.2</v>
      </c>
      <c r="D16" s="44">
        <v>87.2</v>
      </c>
      <c r="E16" s="78">
        <v>86.713206600016832</v>
      </c>
      <c r="F16" s="78">
        <v>88.38</v>
      </c>
      <c r="G16" s="272">
        <v>84</v>
      </c>
      <c r="H16" s="272">
        <v>88</v>
      </c>
      <c r="I16" s="360">
        <v>86.41</v>
      </c>
      <c r="J16" s="360">
        <v>82.47</v>
      </c>
      <c r="K16" s="612">
        <v>85.13</v>
      </c>
      <c r="L16" s="358">
        <v>84.29</v>
      </c>
      <c r="O16"/>
      <c r="P16"/>
      <c r="Q16"/>
    </row>
    <row r="17" spans="2:17" s="73" customFormat="1" ht="15.75" customHeight="1" thickBot="1">
      <c r="B17" s="27" t="s">
        <v>126</v>
      </c>
      <c r="C17" s="48">
        <v>89.2</v>
      </c>
      <c r="D17" s="48">
        <v>89.5</v>
      </c>
      <c r="E17" s="180">
        <v>88.033771323427018</v>
      </c>
      <c r="F17" s="180">
        <v>87.42</v>
      </c>
      <c r="G17" s="52">
        <v>88</v>
      </c>
      <c r="H17" s="52">
        <v>88.5</v>
      </c>
      <c r="I17" s="364">
        <v>87.3</v>
      </c>
      <c r="J17" s="364">
        <v>86.99</v>
      </c>
      <c r="K17" s="611">
        <v>86.7</v>
      </c>
      <c r="L17" s="363">
        <v>86.72</v>
      </c>
      <c r="O17"/>
      <c r="P17"/>
      <c r="Q17"/>
    </row>
    <row r="18" spans="2:17" s="73" customFormat="1" ht="13.5" customHeight="1" thickBot="1">
      <c r="B18" s="236"/>
      <c r="C18" s="59"/>
      <c r="D18" s="59"/>
      <c r="E18" s="59"/>
      <c r="F18" s="59"/>
      <c r="G18" s="161"/>
      <c r="H18" s="161"/>
      <c r="I18" s="50"/>
      <c r="J18" s="50"/>
      <c r="K18" s="182"/>
      <c r="L18" s="50"/>
      <c r="O18"/>
      <c r="P18"/>
      <c r="Q18"/>
    </row>
    <row r="19" spans="2:17" s="73" customFormat="1" ht="15.75" customHeight="1">
      <c r="B19" s="97" t="s">
        <v>61</v>
      </c>
      <c r="C19" s="40"/>
      <c r="D19" s="40"/>
      <c r="E19" s="40"/>
      <c r="F19" s="40"/>
      <c r="G19" s="235"/>
      <c r="H19" s="235"/>
      <c r="I19" s="55"/>
      <c r="J19" s="182"/>
      <c r="K19" s="182"/>
      <c r="L19" s="267"/>
      <c r="O19"/>
      <c r="P19"/>
      <c r="Q19"/>
    </row>
    <row r="20" spans="2:17" s="73" customFormat="1" ht="15.75" customHeight="1">
      <c r="B20" s="100" t="s">
        <v>16</v>
      </c>
      <c r="C20" s="44">
        <v>93.5</v>
      </c>
      <c r="D20" s="44">
        <v>92.7</v>
      </c>
      <c r="E20" s="78">
        <v>91.534374430937021</v>
      </c>
      <c r="F20" s="78">
        <v>93.99</v>
      </c>
      <c r="G20" s="273">
        <v>91.4</v>
      </c>
      <c r="H20" s="273">
        <v>91.6</v>
      </c>
      <c r="I20" s="359">
        <v>93.04</v>
      </c>
      <c r="J20" s="359">
        <v>90.05</v>
      </c>
      <c r="K20" s="610">
        <v>89.33</v>
      </c>
      <c r="L20" s="357">
        <v>91.35</v>
      </c>
      <c r="O20"/>
      <c r="P20"/>
      <c r="Q20"/>
    </row>
    <row r="21" spans="2:17" s="73" customFormat="1" ht="15.75" customHeight="1">
      <c r="B21" s="100" t="s">
        <v>38</v>
      </c>
      <c r="C21" s="44">
        <v>91.7</v>
      </c>
      <c r="D21" s="44">
        <v>91.4</v>
      </c>
      <c r="E21" s="78">
        <v>91.106286661947962</v>
      </c>
      <c r="F21" s="78">
        <v>93.96</v>
      </c>
      <c r="G21" s="49">
        <v>93.7</v>
      </c>
      <c r="H21" s="49">
        <v>93.4</v>
      </c>
      <c r="I21" s="360">
        <v>93.35</v>
      </c>
      <c r="J21" s="360">
        <v>92.8</v>
      </c>
      <c r="K21" s="612">
        <v>93.27</v>
      </c>
      <c r="L21" s="358">
        <v>93.72</v>
      </c>
    </row>
    <row r="22" spans="2:17" s="73" customFormat="1" ht="15.75" customHeight="1">
      <c r="B22" s="100" t="s">
        <v>67</v>
      </c>
      <c r="C22" s="44">
        <v>93</v>
      </c>
      <c r="D22" s="44">
        <v>93</v>
      </c>
      <c r="E22" s="78">
        <v>92.423743928559432</v>
      </c>
      <c r="F22" s="78">
        <v>93.37</v>
      </c>
      <c r="G22" s="49">
        <v>92.6</v>
      </c>
      <c r="H22" s="49">
        <v>94.5</v>
      </c>
      <c r="I22" s="360">
        <v>92.9</v>
      </c>
      <c r="J22" s="360">
        <v>92.92</v>
      </c>
      <c r="K22" s="612">
        <v>92.37</v>
      </c>
      <c r="L22" s="358">
        <v>92.97</v>
      </c>
    </row>
    <row r="23" spans="2:17" s="73" customFormat="1" ht="15.75" customHeight="1" thickBot="1">
      <c r="B23" s="27" t="s">
        <v>92</v>
      </c>
      <c r="C23" s="48">
        <v>88.9</v>
      </c>
      <c r="D23" s="48">
        <v>89.1</v>
      </c>
      <c r="E23" s="180">
        <v>88.682596961418028</v>
      </c>
      <c r="F23" s="180">
        <v>87.86</v>
      </c>
      <c r="G23" s="52">
        <v>87.9</v>
      </c>
      <c r="H23" s="52">
        <v>89</v>
      </c>
      <c r="I23" s="364">
        <v>87.96</v>
      </c>
      <c r="J23" s="364">
        <v>87.99</v>
      </c>
      <c r="K23" s="611">
        <v>87.48</v>
      </c>
      <c r="L23" s="363">
        <v>87.34</v>
      </c>
    </row>
    <row r="24" spans="2:17" s="73" customFormat="1" ht="13.5" customHeight="1" thickBot="1">
      <c r="B24" s="236"/>
      <c r="C24" s="59"/>
      <c r="D24" s="59"/>
      <c r="E24" s="59"/>
      <c r="F24" s="59"/>
      <c r="G24" s="308"/>
      <c r="H24" s="308"/>
      <c r="I24" s="50"/>
      <c r="J24" s="50"/>
      <c r="K24" s="182"/>
      <c r="L24" s="50"/>
    </row>
    <row r="25" spans="2:17" s="73" customFormat="1" ht="15.75" customHeight="1">
      <c r="B25" s="97" t="s">
        <v>64</v>
      </c>
      <c r="C25" s="40"/>
      <c r="D25" s="40"/>
      <c r="E25" s="40"/>
      <c r="F25" s="40"/>
      <c r="G25" s="177"/>
      <c r="H25" s="177"/>
      <c r="I25" s="55"/>
      <c r="J25" s="182"/>
      <c r="K25" s="182"/>
      <c r="L25" s="267"/>
    </row>
    <row r="26" spans="2:17" s="73" customFormat="1" ht="15.75" customHeight="1">
      <c r="B26" s="100" t="s">
        <v>39</v>
      </c>
      <c r="C26" s="44">
        <v>94.7</v>
      </c>
      <c r="D26" s="44">
        <v>94.7</v>
      </c>
      <c r="E26" s="78">
        <v>94.31278746275575</v>
      </c>
      <c r="F26" s="78">
        <v>94.59</v>
      </c>
      <c r="G26" s="270">
        <v>94.4</v>
      </c>
      <c r="H26" s="270">
        <v>95</v>
      </c>
      <c r="I26" s="359">
        <v>95.05</v>
      </c>
      <c r="J26" s="359">
        <v>94.63</v>
      </c>
      <c r="K26" s="610">
        <v>94.65</v>
      </c>
      <c r="L26" s="357">
        <v>94.48</v>
      </c>
    </row>
    <row r="27" spans="2:17" s="73" customFormat="1" ht="15.75" customHeight="1" thickBot="1">
      <c r="B27" s="27" t="s">
        <v>40</v>
      </c>
      <c r="C27" s="48">
        <v>83.7</v>
      </c>
      <c r="D27" s="48">
        <v>83.6</v>
      </c>
      <c r="E27" s="80">
        <v>82.689597743510546</v>
      </c>
      <c r="F27" s="80">
        <v>85.45</v>
      </c>
      <c r="G27" s="271">
        <v>83.9</v>
      </c>
      <c r="H27" s="271">
        <v>85.8</v>
      </c>
      <c r="I27" s="364">
        <v>82.82</v>
      </c>
      <c r="J27" s="364">
        <v>82.59</v>
      </c>
      <c r="K27" s="611">
        <v>81.3</v>
      </c>
      <c r="L27" s="363">
        <v>83.21</v>
      </c>
    </row>
    <row r="29" spans="2:17">
      <c r="D29" s="22"/>
    </row>
  </sheetData>
  <mergeCells count="2">
    <mergeCell ref="C3:G3"/>
    <mergeCell ref="B2:L2"/>
  </mergeCells>
  <phoneticPr fontId="0" type="noConversion"/>
  <pageMargins left="0.39370078740157483" right="0.39370078740157483" top="0.98425196850393704" bottom="0.98425196850393704" header="0.51181102362204722" footer="0.51181102362204722"/>
  <pageSetup paperSize="9" scale="98" orientation="landscape" r:id="rId1"/>
  <headerFooter alignWithMargins="0">
    <oddHeader>&amp;L&amp;12Deutsches Mobilitätspanel: Statistik 2017/18&amp;R&amp;12Institut für Verkehrswesen | KIT</oddHeader>
    <oddFooter>&amp;R&amp;D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B1:S30"/>
  <sheetViews>
    <sheetView showGridLines="0" zoomScaleNormal="100" workbookViewId="0">
      <selection activeCell="L10" sqref="L10"/>
    </sheetView>
  </sheetViews>
  <sheetFormatPr baseColWidth="10" defaultRowHeight="12.75"/>
  <cols>
    <col min="1" max="1" width="0.85546875" style="2" customWidth="1"/>
    <col min="2" max="2" width="35.7109375" style="2" customWidth="1"/>
    <col min="3" max="12" width="10.7109375" style="2" customWidth="1"/>
    <col min="13" max="16384" width="11.42578125" style="2"/>
  </cols>
  <sheetData>
    <row r="1" spans="2:17" ht="4.5" customHeight="1" thickBot="1"/>
    <row r="2" spans="2:17" s="73" customFormat="1" ht="22.5" customHeight="1" thickBot="1">
      <c r="B2" s="673" t="s">
        <v>153</v>
      </c>
      <c r="C2" s="674"/>
      <c r="D2" s="674"/>
      <c r="E2" s="674"/>
      <c r="F2" s="674"/>
      <c r="G2" s="674"/>
      <c r="H2" s="674"/>
      <c r="I2" s="674"/>
      <c r="J2" s="674"/>
      <c r="K2" s="674"/>
      <c r="L2" s="675"/>
    </row>
    <row r="3" spans="2:17" s="73" customFormat="1" ht="12" customHeight="1">
      <c r="B3" s="38"/>
      <c r="C3" s="81"/>
      <c r="D3" s="81"/>
      <c r="E3" s="81"/>
      <c r="F3" s="81"/>
      <c r="G3" s="81"/>
    </row>
    <row r="4" spans="2:17" s="73" customFormat="1" ht="10.5" customHeight="1" thickBot="1">
      <c r="B4" s="95"/>
      <c r="C4" s="672"/>
      <c r="D4" s="672"/>
      <c r="E4" s="672"/>
      <c r="F4" s="672"/>
      <c r="G4" s="672"/>
      <c r="J4" s="286"/>
    </row>
    <row r="5" spans="2:17" s="73" customFormat="1" ht="15.75" customHeight="1" thickBot="1">
      <c r="B5" s="576"/>
      <c r="C5" s="36">
        <v>2008</v>
      </c>
      <c r="D5" s="36">
        <v>2009</v>
      </c>
      <c r="E5" s="36">
        <v>2010</v>
      </c>
      <c r="F5" s="34">
        <v>2011</v>
      </c>
      <c r="G5" s="34">
        <v>2012</v>
      </c>
      <c r="H5" s="265">
        <v>2013</v>
      </c>
      <c r="I5" s="265">
        <v>2014</v>
      </c>
      <c r="J5" s="265">
        <v>2015</v>
      </c>
      <c r="K5" s="608">
        <v>2016</v>
      </c>
      <c r="L5" s="234">
        <v>2017</v>
      </c>
    </row>
    <row r="6" spans="2:17" s="73" customFormat="1" ht="13.5" customHeight="1" thickBot="1">
      <c r="B6" s="238"/>
      <c r="C6" s="68"/>
      <c r="D6" s="68"/>
      <c r="E6" s="68"/>
      <c r="F6" s="68"/>
      <c r="G6" s="68"/>
      <c r="H6" s="308"/>
      <c r="I6" s="308"/>
      <c r="J6" s="308"/>
      <c r="K6" s="177"/>
      <c r="L6" s="231"/>
    </row>
    <row r="7" spans="2:17" s="73" customFormat="1" ht="15.75" customHeight="1" thickBot="1">
      <c r="B7" s="96" t="s">
        <v>13</v>
      </c>
      <c r="C7" s="61">
        <v>3.4</v>
      </c>
      <c r="D7" s="61">
        <v>3.39</v>
      </c>
      <c r="E7" s="168">
        <v>3.3777262957591048</v>
      </c>
      <c r="F7" s="168">
        <v>3.41</v>
      </c>
      <c r="G7" s="218">
        <v>3.36</v>
      </c>
      <c r="H7" s="218">
        <v>3.39</v>
      </c>
      <c r="I7" s="384">
        <v>3.3919999999999999</v>
      </c>
      <c r="J7" s="384">
        <v>3.37</v>
      </c>
      <c r="K7" s="613">
        <v>3.375</v>
      </c>
      <c r="L7" s="380">
        <v>3.2679999999999998</v>
      </c>
    </row>
    <row r="8" spans="2:17" s="73" customFormat="1" ht="13.5" customHeight="1" thickBot="1">
      <c r="B8" s="240"/>
      <c r="C8" s="193"/>
      <c r="D8" s="193"/>
      <c r="E8" s="193"/>
      <c r="F8" s="193"/>
      <c r="G8" s="308"/>
      <c r="H8" s="308"/>
      <c r="I8" s="308"/>
      <c r="J8" s="308"/>
      <c r="K8" s="177"/>
      <c r="L8" s="308"/>
    </row>
    <row r="9" spans="2:17" s="73" customFormat="1" ht="15.75" customHeight="1">
      <c r="B9" s="97" t="s">
        <v>66</v>
      </c>
      <c r="C9" s="65"/>
      <c r="D9" s="65"/>
      <c r="E9" s="65"/>
      <c r="F9" s="65"/>
      <c r="G9" s="177"/>
      <c r="H9" s="177"/>
      <c r="I9" s="352"/>
      <c r="J9" s="335"/>
      <c r="K9" s="335"/>
      <c r="L9" s="281"/>
    </row>
    <row r="10" spans="2:17" s="73" customFormat="1" ht="15.75" customHeight="1">
      <c r="B10" s="25" t="s">
        <v>41</v>
      </c>
      <c r="C10" s="62">
        <v>3.35</v>
      </c>
      <c r="D10" s="62">
        <v>3.42</v>
      </c>
      <c r="E10" s="205">
        <v>3.4128255284778999</v>
      </c>
      <c r="F10" s="207">
        <v>3.39</v>
      </c>
      <c r="G10" s="317">
        <v>3.29</v>
      </c>
      <c r="H10" s="317">
        <v>3.38</v>
      </c>
      <c r="I10" s="385">
        <v>3.3679999999999999</v>
      </c>
      <c r="J10" s="385">
        <v>3.3439999999999999</v>
      </c>
      <c r="K10" s="614">
        <v>3.3719999999999999</v>
      </c>
      <c r="L10" s="381">
        <v>3.2509999999999999</v>
      </c>
      <c r="M10"/>
      <c r="N10"/>
      <c r="O10" s="463"/>
      <c r="P10" s="463"/>
      <c r="Q10" s="464"/>
    </row>
    <row r="11" spans="2:17" s="73" customFormat="1" ht="15.75" customHeight="1" thickBot="1">
      <c r="B11" s="26" t="s">
        <v>32</v>
      </c>
      <c r="C11" s="63">
        <v>3.44</v>
      </c>
      <c r="D11" s="63">
        <v>3.36</v>
      </c>
      <c r="E11" s="206">
        <v>3.3448017977305273</v>
      </c>
      <c r="F11" s="166">
        <v>3.43</v>
      </c>
      <c r="G11" s="274">
        <v>3.42</v>
      </c>
      <c r="H11" s="274">
        <v>3.39</v>
      </c>
      <c r="I11" s="386">
        <v>3.4140000000000001</v>
      </c>
      <c r="J11" s="386">
        <v>3.3940000000000001</v>
      </c>
      <c r="K11" s="615">
        <v>3.3780000000000001</v>
      </c>
      <c r="L11" s="382">
        <v>3.2850000000000001</v>
      </c>
      <c r="M11"/>
      <c r="N11"/>
      <c r="O11" s="463"/>
      <c r="P11" s="463"/>
      <c r="Q11" s="464"/>
    </row>
    <row r="12" spans="2:17" s="73" customFormat="1" ht="13.5" customHeight="1" thickBot="1">
      <c r="B12" s="240"/>
      <c r="C12" s="193"/>
      <c r="D12" s="193"/>
      <c r="E12" s="193"/>
      <c r="F12" s="193"/>
      <c r="G12" s="308"/>
      <c r="H12" s="308"/>
      <c r="I12" s="192"/>
      <c r="J12" s="192"/>
      <c r="K12" s="335"/>
      <c r="L12" s="192"/>
      <c r="M12"/>
      <c r="N12"/>
      <c r="O12" s="463"/>
      <c r="P12" s="463"/>
      <c r="Q12" s="464"/>
    </row>
    <row r="13" spans="2:17" s="73" customFormat="1" ht="15.75" customHeight="1">
      <c r="B13" s="98" t="s">
        <v>59</v>
      </c>
      <c r="C13" s="65"/>
      <c r="D13" s="65"/>
      <c r="E13" s="65"/>
      <c r="F13" s="65"/>
      <c r="G13" s="177"/>
      <c r="H13" s="177"/>
      <c r="I13" s="352"/>
      <c r="J13" s="335"/>
      <c r="K13" s="335"/>
      <c r="L13" s="281"/>
      <c r="M13"/>
      <c r="N13"/>
      <c r="O13" s="463"/>
      <c r="P13" s="463"/>
      <c r="Q13" s="464"/>
    </row>
    <row r="14" spans="2:17" s="73" customFormat="1" ht="15.75" customHeight="1">
      <c r="B14" s="25" t="s">
        <v>36</v>
      </c>
      <c r="C14" s="62">
        <v>3.47</v>
      </c>
      <c r="D14" s="62">
        <v>3.52</v>
      </c>
      <c r="E14" s="207">
        <v>3.5018304957462032</v>
      </c>
      <c r="F14" s="207">
        <v>3.48</v>
      </c>
      <c r="G14" s="317">
        <v>3.58</v>
      </c>
      <c r="H14" s="317">
        <v>3.61</v>
      </c>
      <c r="I14" s="385">
        <v>3.5939999999999999</v>
      </c>
      <c r="J14" s="385">
        <v>3.5739999999999998</v>
      </c>
      <c r="K14" s="614">
        <v>3.581</v>
      </c>
      <c r="L14" s="381">
        <v>3.4319999999999999</v>
      </c>
      <c r="M14"/>
      <c r="N14"/>
      <c r="O14" s="463"/>
      <c r="P14" s="463"/>
      <c r="Q14" s="464"/>
    </row>
    <row r="15" spans="2:17" s="73" customFormat="1" ht="15.75" customHeight="1">
      <c r="B15" s="25" t="s">
        <v>37</v>
      </c>
      <c r="C15" s="62">
        <v>4</v>
      </c>
      <c r="D15" s="62">
        <v>4.05</v>
      </c>
      <c r="E15" s="165">
        <v>3.9046682290189283</v>
      </c>
      <c r="F15" s="165">
        <v>4.0999999999999996</v>
      </c>
      <c r="G15" s="275">
        <v>3.99</v>
      </c>
      <c r="H15" s="275">
        <v>4.07</v>
      </c>
      <c r="I15" s="387">
        <v>4.0309999999999997</v>
      </c>
      <c r="J15" s="387">
        <v>3.9809999999999999</v>
      </c>
      <c r="K15" s="616">
        <v>4.0129999999999999</v>
      </c>
      <c r="L15" s="383">
        <v>3.827</v>
      </c>
      <c r="M15"/>
      <c r="N15"/>
      <c r="O15" s="463"/>
      <c r="P15" s="463"/>
      <c r="Q15" s="464"/>
    </row>
    <row r="16" spans="2:17" s="73" customFormat="1" ht="15.75" customHeight="1">
      <c r="B16" s="25" t="s">
        <v>22</v>
      </c>
      <c r="C16" s="62">
        <v>3.24</v>
      </c>
      <c r="D16" s="62">
        <v>3.3</v>
      </c>
      <c r="E16" s="165">
        <v>3.3976794348108563</v>
      </c>
      <c r="F16" s="165">
        <v>3.34</v>
      </c>
      <c r="G16" s="275">
        <v>3.22</v>
      </c>
      <c r="H16" s="275">
        <v>3.1</v>
      </c>
      <c r="I16" s="387">
        <v>3.327</v>
      </c>
      <c r="J16" s="387">
        <v>3.1539999999999999</v>
      </c>
      <c r="K16" s="616">
        <v>3.18</v>
      </c>
      <c r="L16" s="383">
        <v>3.032</v>
      </c>
      <c r="M16"/>
      <c r="N16"/>
      <c r="O16" s="463"/>
      <c r="P16" s="463"/>
      <c r="Q16" s="464"/>
    </row>
    <row r="17" spans="2:19" s="73" customFormat="1" ht="15.75" customHeight="1">
      <c r="B17" s="25" t="s">
        <v>23</v>
      </c>
      <c r="C17" s="62">
        <v>3.68</v>
      </c>
      <c r="D17" s="62">
        <v>3.39</v>
      </c>
      <c r="E17" s="165">
        <v>3.3444933758736561</v>
      </c>
      <c r="F17" s="165">
        <v>3.52</v>
      </c>
      <c r="G17" s="275">
        <v>3.02</v>
      </c>
      <c r="H17" s="275">
        <v>3.2</v>
      </c>
      <c r="I17" s="387">
        <v>3.306</v>
      </c>
      <c r="J17" s="387">
        <v>3.2069999999999999</v>
      </c>
      <c r="K17" s="616">
        <v>3.2010000000000001</v>
      </c>
      <c r="L17" s="383">
        <v>3.1850000000000001</v>
      </c>
      <c r="M17"/>
      <c r="N17"/>
      <c r="O17" s="463"/>
      <c r="P17" s="463"/>
      <c r="Q17" s="464"/>
    </row>
    <row r="18" spans="2:19" s="73" customFormat="1" ht="15.75" customHeight="1" thickBot="1">
      <c r="B18" s="26" t="s">
        <v>126</v>
      </c>
      <c r="C18" s="63">
        <v>3.06</v>
      </c>
      <c r="D18" s="63">
        <v>3.05</v>
      </c>
      <c r="E18" s="166">
        <v>2.9422124521861073</v>
      </c>
      <c r="F18" s="166">
        <v>2.96</v>
      </c>
      <c r="G18" s="274">
        <v>2.87</v>
      </c>
      <c r="H18" s="274">
        <v>2.99</v>
      </c>
      <c r="I18" s="386">
        <v>2.8860000000000001</v>
      </c>
      <c r="J18" s="386">
        <v>2.923</v>
      </c>
      <c r="K18" s="615">
        <v>2.948</v>
      </c>
      <c r="L18" s="382">
        <v>2.8929999999999998</v>
      </c>
      <c r="M18"/>
      <c r="N18"/>
      <c r="O18" s="463"/>
      <c r="P18" s="463"/>
      <c r="Q18" s="464"/>
    </row>
    <row r="19" spans="2:19" s="73" customFormat="1" ht="13.5" customHeight="1" thickBot="1">
      <c r="B19" s="240"/>
      <c r="C19" s="193"/>
      <c r="D19" s="193"/>
      <c r="E19" s="193"/>
      <c r="F19" s="193"/>
      <c r="G19" s="308"/>
      <c r="H19" s="308"/>
      <c r="I19" s="192"/>
      <c r="J19" s="192"/>
      <c r="K19" s="335"/>
      <c r="L19" s="192"/>
      <c r="M19"/>
      <c r="N19"/>
      <c r="O19" s="463"/>
      <c r="P19" s="463"/>
      <c r="Q19" s="464"/>
    </row>
    <row r="20" spans="2:19" s="73" customFormat="1" ht="15.75" customHeight="1">
      <c r="B20" s="98" t="s">
        <v>58</v>
      </c>
      <c r="C20" s="65"/>
      <c r="D20" s="65"/>
      <c r="E20" s="65"/>
      <c r="F20" s="65"/>
      <c r="G20" s="177"/>
      <c r="H20" s="177"/>
      <c r="I20" s="352"/>
      <c r="J20" s="335"/>
      <c r="K20" s="335"/>
      <c r="L20" s="281"/>
      <c r="M20"/>
      <c r="N20"/>
      <c r="O20" s="463"/>
      <c r="P20" s="463"/>
      <c r="Q20" s="464"/>
    </row>
    <row r="21" spans="2:19" s="73" customFormat="1" ht="15.75" customHeight="1">
      <c r="B21" s="25" t="s">
        <v>16</v>
      </c>
      <c r="C21" s="62">
        <v>3.15</v>
      </c>
      <c r="D21" s="62">
        <v>3.3</v>
      </c>
      <c r="E21" s="207">
        <v>3.1288186443080739</v>
      </c>
      <c r="F21" s="207">
        <v>3.2</v>
      </c>
      <c r="G21" s="317">
        <v>2.95</v>
      </c>
      <c r="H21" s="317">
        <v>2.91</v>
      </c>
      <c r="I21" s="385">
        <v>3.1349999999999998</v>
      </c>
      <c r="J21" s="385">
        <v>3.0129999999999999</v>
      </c>
      <c r="K21" s="614">
        <v>3.0590000000000002</v>
      </c>
      <c r="L21" s="381">
        <v>2.9750000000000001</v>
      </c>
      <c r="M21"/>
      <c r="N21"/>
      <c r="O21" s="463"/>
      <c r="P21" s="463"/>
      <c r="Q21" s="464"/>
      <c r="R21" s="464"/>
    </row>
    <row r="22" spans="2:19" s="73" customFormat="1" ht="15.75" customHeight="1">
      <c r="B22" s="25" t="s">
        <v>38</v>
      </c>
      <c r="C22" s="62">
        <v>3.37</v>
      </c>
      <c r="D22" s="62">
        <v>3.39</v>
      </c>
      <c r="E22" s="165">
        <v>3.5642702273403279</v>
      </c>
      <c r="F22" s="165">
        <v>3.6</v>
      </c>
      <c r="G22" s="275">
        <v>3.6</v>
      </c>
      <c r="H22" s="275">
        <v>3.63</v>
      </c>
      <c r="I22" s="387">
        <v>3.6480000000000001</v>
      </c>
      <c r="J22" s="387">
        <v>3.5880000000000001</v>
      </c>
      <c r="K22" s="616">
        <v>3.621</v>
      </c>
      <c r="L22" s="383">
        <v>3.37</v>
      </c>
      <c r="M22"/>
      <c r="N22"/>
      <c r="O22" s="463"/>
      <c r="P22" s="463"/>
      <c r="Q22" s="464"/>
      <c r="R22" s="464"/>
    </row>
    <row r="23" spans="2:19" s="73" customFormat="1" ht="15.75" customHeight="1">
      <c r="B23" s="25" t="s">
        <v>67</v>
      </c>
      <c r="C23" s="62">
        <v>3.69</v>
      </c>
      <c r="D23" s="62">
        <v>3.68</v>
      </c>
      <c r="E23" s="165">
        <v>3.631926629164937</v>
      </c>
      <c r="F23" s="165">
        <v>3.65</v>
      </c>
      <c r="G23" s="275">
        <v>3.65</v>
      </c>
      <c r="H23" s="275">
        <v>3.62</v>
      </c>
      <c r="I23" s="387">
        <v>3.621</v>
      </c>
      <c r="J23" s="387">
        <v>3.6120000000000001</v>
      </c>
      <c r="K23" s="616">
        <v>3.5979999999999999</v>
      </c>
      <c r="L23" s="383">
        <v>3.5529999999999999</v>
      </c>
      <c r="M23"/>
      <c r="N23"/>
      <c r="O23" s="463"/>
      <c r="P23" s="463"/>
      <c r="Q23" s="464"/>
      <c r="R23" s="464"/>
    </row>
    <row r="24" spans="2:19" s="73" customFormat="1" ht="15.75" customHeight="1" thickBot="1">
      <c r="B24" s="26" t="s">
        <v>92</v>
      </c>
      <c r="C24" s="63">
        <v>3.06</v>
      </c>
      <c r="D24" s="63">
        <v>2.99</v>
      </c>
      <c r="E24" s="166">
        <v>2.9415682230596119</v>
      </c>
      <c r="F24" s="166">
        <v>2.99</v>
      </c>
      <c r="G24" s="274">
        <v>2.87</v>
      </c>
      <c r="H24" s="274">
        <v>3.03</v>
      </c>
      <c r="I24" s="386">
        <v>2.9660000000000002</v>
      </c>
      <c r="J24" s="386">
        <v>2.984</v>
      </c>
      <c r="K24" s="615">
        <v>2.9940000000000002</v>
      </c>
      <c r="L24" s="382">
        <v>2.9169999999999998</v>
      </c>
      <c r="N24" s="2"/>
      <c r="O24" s="2"/>
      <c r="P24" s="2"/>
      <c r="Q24" s="2"/>
      <c r="R24" s="2"/>
      <c r="S24" s="2"/>
    </row>
    <row r="25" spans="2:19" s="73" customFormat="1" ht="13.5" customHeight="1" thickBot="1">
      <c r="B25" s="240"/>
      <c r="C25" s="193"/>
      <c r="D25" s="193"/>
      <c r="E25" s="193"/>
      <c r="F25" s="193"/>
      <c r="G25" s="308"/>
      <c r="H25" s="308"/>
      <c r="I25" s="192"/>
      <c r="J25" s="192"/>
      <c r="K25" s="335"/>
      <c r="L25" s="192"/>
      <c r="N25" s="2"/>
      <c r="O25" s="2"/>
      <c r="P25" s="2"/>
      <c r="Q25" s="2"/>
      <c r="R25" s="2"/>
      <c r="S25" s="2"/>
    </row>
    <row r="26" spans="2:19" s="73" customFormat="1" ht="15.75" customHeight="1">
      <c r="B26" s="98" t="s">
        <v>64</v>
      </c>
      <c r="C26" s="65"/>
      <c r="D26" s="65"/>
      <c r="E26" s="65"/>
      <c r="F26" s="65"/>
      <c r="G26" s="177"/>
      <c r="H26" s="177"/>
      <c r="I26" s="352"/>
      <c r="J26" s="335"/>
      <c r="K26" s="335"/>
      <c r="L26" s="281"/>
      <c r="N26" s="2"/>
      <c r="O26" s="2"/>
      <c r="P26" s="2"/>
      <c r="Q26" s="2"/>
      <c r="R26" s="2"/>
      <c r="S26" s="2"/>
    </row>
    <row r="27" spans="2:19" s="73" customFormat="1" ht="15.75" customHeight="1">
      <c r="B27" s="25" t="s">
        <v>39</v>
      </c>
      <c r="C27" s="62">
        <v>3.66</v>
      </c>
      <c r="D27" s="62">
        <v>3.67</v>
      </c>
      <c r="E27" s="165">
        <v>3.643847244268331</v>
      </c>
      <c r="F27" s="165">
        <v>3.66</v>
      </c>
      <c r="G27" s="317">
        <v>3.64</v>
      </c>
      <c r="H27" s="317">
        <v>3.63</v>
      </c>
      <c r="I27" s="385">
        <v>3.6869999999999998</v>
      </c>
      <c r="J27" s="385">
        <v>3.6549999999999998</v>
      </c>
      <c r="K27" s="614">
        <v>3.6789999999999998</v>
      </c>
      <c r="L27" s="381">
        <v>3.5489999999999999</v>
      </c>
      <c r="N27" s="2"/>
      <c r="O27" s="2"/>
      <c r="P27" s="2"/>
      <c r="Q27" s="2"/>
      <c r="R27" s="2"/>
      <c r="S27" s="2"/>
    </row>
    <row r="28" spans="2:19" s="73" customFormat="1" ht="15.75" customHeight="1" thickBot="1">
      <c r="B28" s="26" t="s">
        <v>40</v>
      </c>
      <c r="C28" s="63">
        <v>2.73</v>
      </c>
      <c r="D28" s="63">
        <v>2.68</v>
      </c>
      <c r="E28" s="166">
        <v>2.7124239244860253</v>
      </c>
      <c r="F28" s="166">
        <v>2.78</v>
      </c>
      <c r="G28" s="274">
        <v>2.65</v>
      </c>
      <c r="H28" s="274">
        <v>2.78</v>
      </c>
      <c r="I28" s="386">
        <v>2.6549999999999998</v>
      </c>
      <c r="J28" s="386">
        <v>2.657</v>
      </c>
      <c r="K28" s="615">
        <v>2.6139999999999999</v>
      </c>
      <c r="L28" s="382">
        <v>2.5670000000000002</v>
      </c>
    </row>
    <row r="30" spans="2:19">
      <c r="C30" s="367"/>
      <c r="D30" s="367"/>
      <c r="E30" s="367"/>
      <c r="F30" s="367"/>
    </row>
  </sheetData>
  <mergeCells count="2">
    <mergeCell ref="C4:G4"/>
    <mergeCell ref="B2:L2"/>
  </mergeCells>
  <phoneticPr fontId="0" type="noConversion"/>
  <pageMargins left="0.39370078740157483" right="0.39370078740157483" top="0.98425196850393704" bottom="0.98425196850393704" header="0.51181102362204722" footer="0.51181102362204722"/>
  <pageSetup paperSize="9" scale="98" orientation="landscape" r:id="rId1"/>
  <headerFooter alignWithMargins="0">
    <oddHeader>&amp;L&amp;12Deutsches Mobilitätspanel: Statistik 2017/18&amp;R&amp;12Institut für Verkehrswesen | KIT</oddHeader>
    <oddFooter>&amp;R&amp;D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B1:AB62"/>
  <sheetViews>
    <sheetView showGridLines="0" zoomScale="85" zoomScaleNormal="85" zoomScalePageLayoutView="70" workbookViewId="0">
      <selection activeCell="B2" sqref="B2:V32"/>
    </sheetView>
  </sheetViews>
  <sheetFormatPr baseColWidth="10" defaultRowHeight="12.75"/>
  <cols>
    <col min="1" max="1" width="1.140625" style="2" customWidth="1"/>
    <col min="2" max="2" width="31.28515625" style="11" customWidth="1"/>
    <col min="3" max="12" width="6" style="2" customWidth="1"/>
    <col min="13" max="23" width="6.140625" style="2" customWidth="1"/>
    <col min="24" max="16384" width="11.42578125" style="2"/>
  </cols>
  <sheetData>
    <row r="1" spans="2:28" ht="5.25" customHeight="1" thickBot="1"/>
    <row r="2" spans="2:28" ht="22.5" customHeight="1" thickBot="1">
      <c r="B2" s="678" t="s">
        <v>83</v>
      </c>
      <c r="C2" s="679"/>
      <c r="D2" s="679"/>
      <c r="E2" s="679"/>
      <c r="F2" s="679"/>
      <c r="G2" s="679"/>
      <c r="H2" s="679"/>
      <c r="I2" s="679"/>
      <c r="J2" s="679"/>
      <c r="K2" s="679"/>
      <c r="L2" s="679"/>
      <c r="M2" s="679"/>
      <c r="N2" s="679"/>
      <c r="O2" s="679"/>
      <c r="P2" s="679"/>
      <c r="Q2" s="679"/>
      <c r="R2" s="679"/>
      <c r="S2" s="679"/>
      <c r="T2" s="679"/>
      <c r="U2" s="679"/>
      <c r="V2" s="680"/>
    </row>
    <row r="3" spans="2:28" ht="15" customHeight="1" thickBot="1">
      <c r="B3" s="223"/>
      <c r="C3" s="224"/>
      <c r="D3" s="224"/>
      <c r="E3" s="224"/>
      <c r="F3" s="224"/>
      <c r="G3" s="224"/>
      <c r="H3" s="224"/>
      <c r="I3" s="224"/>
      <c r="J3" s="224"/>
      <c r="K3" s="224"/>
      <c r="L3" s="224"/>
      <c r="M3" s="224"/>
      <c r="N3" s="224"/>
      <c r="O3" s="224"/>
      <c r="P3" s="224"/>
      <c r="Q3" s="224"/>
      <c r="R3" s="224"/>
      <c r="S3" s="224"/>
      <c r="T3" s="224"/>
      <c r="U3" s="224"/>
      <c r="V3" s="224"/>
      <c r="W3" s="224"/>
    </row>
    <row r="4" spans="2:28" s="15" customFormat="1" ht="30" customHeight="1" thickBot="1">
      <c r="B4" s="229"/>
      <c r="C4" s="676" t="s">
        <v>151</v>
      </c>
      <c r="D4" s="676"/>
      <c r="E4" s="676"/>
      <c r="F4" s="676"/>
      <c r="G4" s="676"/>
      <c r="H4" s="676"/>
      <c r="I4" s="676"/>
      <c r="J4" s="676"/>
      <c r="K4" s="676"/>
      <c r="L4" s="677"/>
      <c r="M4" s="676" t="s">
        <v>152</v>
      </c>
      <c r="N4" s="676"/>
      <c r="O4" s="676"/>
      <c r="P4" s="676"/>
      <c r="Q4" s="676"/>
      <c r="R4" s="676"/>
      <c r="S4" s="676"/>
      <c r="T4" s="676"/>
      <c r="U4" s="676"/>
      <c r="V4" s="677"/>
      <c r="W4" s="225"/>
    </row>
    <row r="5" spans="2:28" ht="20.100000000000001" customHeight="1" thickBot="1">
      <c r="B5" s="288"/>
      <c r="C5" s="60">
        <v>2008</v>
      </c>
      <c r="D5" s="36">
        <v>2009</v>
      </c>
      <c r="E5" s="34">
        <v>2010</v>
      </c>
      <c r="F5" s="34">
        <v>2011</v>
      </c>
      <c r="G5" s="34">
        <v>2012</v>
      </c>
      <c r="H5" s="36">
        <v>2013</v>
      </c>
      <c r="I5" s="36">
        <v>2014</v>
      </c>
      <c r="J5" s="36">
        <v>2015</v>
      </c>
      <c r="K5" s="455">
        <v>2016</v>
      </c>
      <c r="L5" s="277">
        <v>2017</v>
      </c>
      <c r="M5" s="60">
        <v>2008</v>
      </c>
      <c r="N5" s="36">
        <v>2009</v>
      </c>
      <c r="O5" s="34">
        <v>2010</v>
      </c>
      <c r="P5" s="34">
        <v>2011</v>
      </c>
      <c r="Q5" s="34">
        <v>2012</v>
      </c>
      <c r="R5" s="36">
        <v>2013</v>
      </c>
      <c r="S5" s="36">
        <v>2014</v>
      </c>
      <c r="T5" s="36">
        <v>2015</v>
      </c>
      <c r="U5" s="455">
        <v>2016</v>
      </c>
      <c r="V5" s="277">
        <v>2017</v>
      </c>
    </row>
    <row r="6" spans="2:28" ht="9.9499999999999993" customHeight="1" thickBot="1">
      <c r="B6" s="219"/>
      <c r="C6" s="75"/>
      <c r="D6" s="75"/>
      <c r="E6" s="75"/>
      <c r="F6" s="75"/>
      <c r="G6" s="75"/>
      <c r="H6" s="75"/>
      <c r="K6" s="602"/>
      <c r="M6" s="87"/>
      <c r="N6" s="87"/>
      <c r="O6" s="87"/>
      <c r="P6" s="87"/>
      <c r="Q6" s="87"/>
      <c r="R6" s="87"/>
      <c r="S6" s="87"/>
      <c r="T6" s="87"/>
      <c r="U6" s="75"/>
    </row>
    <row r="7" spans="2:28" ht="20.100000000000001" customHeight="1" thickBot="1">
      <c r="B7" s="226" t="s">
        <v>13</v>
      </c>
      <c r="C7" s="89">
        <v>3.4</v>
      </c>
      <c r="D7" s="89">
        <v>3.39</v>
      </c>
      <c r="E7" s="89">
        <v>3.3777262957590972</v>
      </c>
      <c r="F7" s="217">
        <v>3.41</v>
      </c>
      <c r="G7" s="218">
        <v>3.36</v>
      </c>
      <c r="H7" s="194">
        <v>3.39</v>
      </c>
      <c r="I7" s="218">
        <v>3.3917000000000002</v>
      </c>
      <c r="J7" s="361">
        <v>3.3698999999999999</v>
      </c>
      <c r="K7" s="361">
        <v>3.3774999999999999</v>
      </c>
      <c r="L7" s="433">
        <v>3.2684000000000002</v>
      </c>
      <c r="M7" s="230">
        <f t="shared" ref="M7:S7" si="0">SUM(M10,M11,M12,M13,M14)</f>
        <v>100.00000000000001</v>
      </c>
      <c r="N7" s="230">
        <f t="shared" si="0"/>
        <v>100</v>
      </c>
      <c r="O7" s="230">
        <f t="shared" si="0"/>
        <v>100.09692035275366</v>
      </c>
      <c r="P7" s="230">
        <f t="shared" si="0"/>
        <v>100.02932551319648</v>
      </c>
      <c r="Q7" s="230">
        <f t="shared" si="0"/>
        <v>99.910714285714278</v>
      </c>
      <c r="R7" s="230">
        <f t="shared" si="0"/>
        <v>99.970501474926252</v>
      </c>
      <c r="S7" s="230">
        <f t="shared" si="0"/>
        <v>99.890910163045092</v>
      </c>
      <c r="T7" s="362">
        <f>SUM(T10,T11,T12,T13,T14)</f>
        <v>100.00296744710526</v>
      </c>
      <c r="U7" s="362">
        <f t="shared" ref="U7:V7" si="1">SUM(U10,U11,U12,U13,U14)</f>
        <v>99.925980754996303</v>
      </c>
      <c r="V7" s="362">
        <f t="shared" si="1"/>
        <v>100.01835760616814</v>
      </c>
    </row>
    <row r="8" spans="2:28" ht="9.9499999999999993" customHeight="1" thickBot="1">
      <c r="B8" s="220"/>
      <c r="C8" s="50"/>
      <c r="D8" s="50"/>
      <c r="E8" s="50"/>
      <c r="F8" s="50"/>
      <c r="G8" s="50"/>
      <c r="H8" s="200"/>
      <c r="I8" s="200"/>
      <c r="J8" s="192"/>
      <c r="K8" s="192"/>
      <c r="L8" s="192"/>
      <c r="M8" s="53"/>
      <c r="N8" s="53"/>
      <c r="O8" s="53"/>
      <c r="P8" s="53"/>
      <c r="Q8" s="53"/>
      <c r="R8" s="53"/>
      <c r="S8" s="53"/>
      <c r="T8" s="200"/>
      <c r="U8" s="200"/>
      <c r="V8" s="200"/>
    </row>
    <row r="9" spans="2:28" ht="20.100000000000001" customHeight="1">
      <c r="B9" s="393" t="s">
        <v>81</v>
      </c>
      <c r="C9" s="55"/>
      <c r="D9" s="182"/>
      <c r="E9" s="182"/>
      <c r="F9" s="182"/>
      <c r="G9" s="182"/>
      <c r="H9" s="107"/>
      <c r="I9" s="107"/>
      <c r="J9" s="352"/>
      <c r="K9" s="352"/>
      <c r="L9" s="334"/>
      <c r="M9" s="55"/>
      <c r="N9" s="55"/>
      <c r="O9" s="182"/>
      <c r="P9" s="55"/>
      <c r="Q9" s="55"/>
      <c r="R9" s="55"/>
      <c r="S9" s="55"/>
      <c r="T9" s="107"/>
      <c r="U9" s="107"/>
      <c r="V9" s="293"/>
      <c r="Y9"/>
      <c r="Z9"/>
    </row>
    <row r="10" spans="2:28" s="72" customFormat="1" ht="30" customHeight="1">
      <c r="B10" s="389" t="s">
        <v>42</v>
      </c>
      <c r="C10" s="314">
        <v>0.77</v>
      </c>
      <c r="D10" s="314">
        <v>0.73</v>
      </c>
      <c r="E10" s="314">
        <v>0.754</v>
      </c>
      <c r="F10" s="294">
        <v>0.72</v>
      </c>
      <c r="G10" s="294">
        <v>0.69399999999999995</v>
      </c>
      <c r="H10" s="295">
        <v>0.75600000000000001</v>
      </c>
      <c r="I10" s="295">
        <v>0.71399999999999997</v>
      </c>
      <c r="J10" s="351">
        <v>0.72599999999999998</v>
      </c>
      <c r="K10" s="452">
        <v>0.71399999999999997</v>
      </c>
      <c r="L10" s="336">
        <v>0.66</v>
      </c>
      <c r="M10" s="313">
        <f t="shared" ref="M10:M14" si="2">C10/C$7*100</f>
        <v>22.647058823529413</v>
      </c>
      <c r="N10" s="313">
        <f t="shared" ref="N10:V14" si="3">D10/D$7*100</f>
        <v>21.533923303834808</v>
      </c>
      <c r="O10" s="313">
        <f t="shared" si="3"/>
        <v>22.322708650096498</v>
      </c>
      <c r="P10" s="313">
        <f t="shared" si="3"/>
        <v>21.114369501466275</v>
      </c>
      <c r="Q10" s="313">
        <f t="shared" si="3"/>
        <v>20.654761904761905</v>
      </c>
      <c r="R10" s="313">
        <f t="shared" si="3"/>
        <v>22.300884955752213</v>
      </c>
      <c r="S10" s="313">
        <f>I10/I$7*100</f>
        <v>21.051390158327678</v>
      </c>
      <c r="T10" s="313">
        <f t="shared" si="3"/>
        <v>21.543665984153833</v>
      </c>
      <c r="U10" s="313">
        <f t="shared" si="3"/>
        <v>21.139896373056992</v>
      </c>
      <c r="V10" s="390">
        <f t="shared" si="3"/>
        <v>20.193366784971239</v>
      </c>
      <c r="X10"/>
      <c r="Y10"/>
      <c r="Z10"/>
    </row>
    <row r="11" spans="2:28" s="72" customFormat="1" ht="30" customHeight="1">
      <c r="B11" s="104" t="s">
        <v>43</v>
      </c>
      <c r="C11" s="312">
        <v>0.37</v>
      </c>
      <c r="D11" s="312">
        <v>0.4</v>
      </c>
      <c r="E11" s="312">
        <v>0.38300000000000001</v>
      </c>
      <c r="F11" s="315">
        <v>0.5</v>
      </c>
      <c r="G11" s="315">
        <v>0.442</v>
      </c>
      <c r="H11" s="315">
        <v>0.436</v>
      </c>
      <c r="I11" s="315">
        <v>0.44800000000000001</v>
      </c>
      <c r="J11" s="353">
        <v>0.39600000000000002</v>
      </c>
      <c r="K11" s="453">
        <v>0.38400000000000001</v>
      </c>
      <c r="L11" s="337">
        <v>0.39500000000000002</v>
      </c>
      <c r="M11" s="43">
        <f t="shared" si="2"/>
        <v>10.882352941176471</v>
      </c>
      <c r="N11" s="41">
        <f t="shared" si="3"/>
        <v>11.799410029498524</v>
      </c>
      <c r="O11" s="42">
        <f t="shared" si="3"/>
        <v>11.33898861138854</v>
      </c>
      <c r="P11" s="43">
        <f t="shared" si="3"/>
        <v>14.662756598240467</v>
      </c>
      <c r="Q11" s="42">
        <f t="shared" si="3"/>
        <v>13.154761904761905</v>
      </c>
      <c r="R11" s="42">
        <f t="shared" si="3"/>
        <v>12.861356932153392</v>
      </c>
      <c r="S11" s="42">
        <f t="shared" si="3"/>
        <v>13.208715393460507</v>
      </c>
      <c r="T11" s="42">
        <f t="shared" si="3"/>
        <v>11.751090536811182</v>
      </c>
      <c r="U11" s="42">
        <f t="shared" si="3"/>
        <v>11.369356032568469</v>
      </c>
      <c r="V11" s="391">
        <f t="shared" si="3"/>
        <v>12.085424060702485</v>
      </c>
      <c r="W11" s="320"/>
      <c r="X11"/>
      <c r="Y11"/>
      <c r="Z11"/>
    </row>
    <row r="12" spans="2:28" ht="30" customHeight="1">
      <c r="B12" s="104" t="s">
        <v>88</v>
      </c>
      <c r="C12" s="312">
        <v>1.86</v>
      </c>
      <c r="D12" s="312">
        <v>1.85</v>
      </c>
      <c r="E12" s="312">
        <v>1.8380000000000001</v>
      </c>
      <c r="F12" s="315">
        <v>1.804</v>
      </c>
      <c r="G12" s="315">
        <v>1.8169999999999999</v>
      </c>
      <c r="H12" s="315">
        <v>1.778</v>
      </c>
      <c r="I12" s="315">
        <v>1.8420000000000001</v>
      </c>
      <c r="J12" s="353">
        <v>1.845</v>
      </c>
      <c r="K12" s="453">
        <v>1.883</v>
      </c>
      <c r="L12" s="337">
        <v>1.843</v>
      </c>
      <c r="M12" s="42">
        <f t="shared" si="2"/>
        <v>54.705882352941181</v>
      </c>
      <c r="N12" s="42">
        <f t="shared" si="3"/>
        <v>54.572271386430685</v>
      </c>
      <c r="O12" s="42">
        <f t="shared" si="3"/>
        <v>54.415303048908967</v>
      </c>
      <c r="P12" s="42">
        <f t="shared" si="3"/>
        <v>52.903225806451616</v>
      </c>
      <c r="Q12" s="42">
        <f t="shared" si="3"/>
        <v>54.077380952380949</v>
      </c>
      <c r="R12" s="42">
        <f t="shared" si="3"/>
        <v>52.448377581120944</v>
      </c>
      <c r="S12" s="42">
        <f t="shared" si="3"/>
        <v>54.309048559719322</v>
      </c>
      <c r="T12" s="42">
        <f t="shared" si="3"/>
        <v>54.74939909196118</v>
      </c>
      <c r="U12" s="42">
        <f t="shared" si="3"/>
        <v>55.751295336787564</v>
      </c>
      <c r="V12" s="391">
        <f t="shared" si="3"/>
        <v>56.388446946518165</v>
      </c>
      <c r="X12"/>
      <c r="Y12"/>
      <c r="Z12"/>
      <c r="AA12" s="72"/>
      <c r="AB12" s="72"/>
    </row>
    <row r="13" spans="2:28" ht="30" customHeight="1">
      <c r="B13" s="104" t="s">
        <v>87</v>
      </c>
      <c r="C13" s="312">
        <v>0.38</v>
      </c>
      <c r="D13" s="312">
        <v>0.39</v>
      </c>
      <c r="E13" s="312">
        <v>0.39600000000000002</v>
      </c>
      <c r="F13" s="315">
        <v>0.373</v>
      </c>
      <c r="G13" s="315">
        <v>0.39300000000000002</v>
      </c>
      <c r="H13" s="315">
        <v>0.41099999999999998</v>
      </c>
      <c r="I13" s="315">
        <v>0.373</v>
      </c>
      <c r="J13" s="353">
        <v>0.39400000000000002</v>
      </c>
      <c r="K13" s="453">
        <v>0.38700000000000001</v>
      </c>
      <c r="L13" s="337">
        <v>0.36</v>
      </c>
      <c r="M13" s="42">
        <f t="shared" si="2"/>
        <v>11.176470588235295</v>
      </c>
      <c r="N13" s="42">
        <f t="shared" si="3"/>
        <v>11.504424778761061</v>
      </c>
      <c r="O13" s="42">
        <f t="shared" si="3"/>
        <v>11.723862898459169</v>
      </c>
      <c r="P13" s="42">
        <f t="shared" si="3"/>
        <v>10.938416422287389</v>
      </c>
      <c r="Q13" s="42">
        <f t="shared" si="3"/>
        <v>11.696428571428573</v>
      </c>
      <c r="R13" s="42">
        <f t="shared" si="3"/>
        <v>12.123893805309734</v>
      </c>
      <c r="S13" s="42">
        <f t="shared" si="3"/>
        <v>10.997434914644574</v>
      </c>
      <c r="T13" s="42">
        <f t="shared" si="3"/>
        <v>11.691741594706075</v>
      </c>
      <c r="U13" s="42">
        <f t="shared" si="3"/>
        <v>11.45817912657291</v>
      </c>
      <c r="V13" s="391">
        <f t="shared" si="3"/>
        <v>11.014563700893403</v>
      </c>
      <c r="X13"/>
      <c r="Y13"/>
      <c r="Z13"/>
      <c r="AA13" s="72"/>
      <c r="AB13" s="72"/>
    </row>
    <row r="14" spans="2:28" ht="30" customHeight="1" thickBot="1">
      <c r="B14" s="232" t="s">
        <v>86</v>
      </c>
      <c r="C14" s="64">
        <v>0.02</v>
      </c>
      <c r="D14" s="64">
        <v>0.02</v>
      </c>
      <c r="E14" s="64">
        <v>0.01</v>
      </c>
      <c r="F14" s="64">
        <v>1.4E-2</v>
      </c>
      <c r="G14" s="274">
        <v>1.0999999999999999E-2</v>
      </c>
      <c r="H14" s="274">
        <v>8.0000000000000002E-3</v>
      </c>
      <c r="I14" s="274">
        <v>1.0999999999999999E-2</v>
      </c>
      <c r="J14" s="274">
        <v>8.9999999999999993E-3</v>
      </c>
      <c r="K14" s="458">
        <v>7.0000000000000001E-3</v>
      </c>
      <c r="L14" s="355">
        <v>1.0999999999999999E-2</v>
      </c>
      <c r="M14" s="46">
        <f t="shared" si="2"/>
        <v>0.58823529411764708</v>
      </c>
      <c r="N14" s="46">
        <f t="shared" si="3"/>
        <v>0.58997050147492625</v>
      </c>
      <c r="O14" s="46">
        <f t="shared" si="3"/>
        <v>0.29605714390048404</v>
      </c>
      <c r="P14" s="46">
        <f t="shared" si="3"/>
        <v>0.41055718475073316</v>
      </c>
      <c r="Q14" s="46">
        <f t="shared" si="3"/>
        <v>0.32738095238095238</v>
      </c>
      <c r="R14" s="46">
        <f t="shared" si="3"/>
        <v>0.2359882005899705</v>
      </c>
      <c r="S14" s="46">
        <f t="shared" si="3"/>
        <v>0.32432113689300346</v>
      </c>
      <c r="T14" s="46">
        <f t="shared" si="3"/>
        <v>0.26707023947298142</v>
      </c>
      <c r="U14" s="46">
        <f t="shared" si="3"/>
        <v>0.20725388601036268</v>
      </c>
      <c r="V14" s="392">
        <f t="shared" si="3"/>
        <v>0.33655611308285394</v>
      </c>
      <c r="W14" s="319"/>
      <c r="X14"/>
      <c r="Y14"/>
      <c r="Z14"/>
      <c r="AA14" s="72"/>
      <c r="AB14" s="72"/>
    </row>
    <row r="15" spans="2:28" ht="9.9499999999999993" customHeight="1" thickBot="1">
      <c r="B15" s="220"/>
      <c r="C15" s="50"/>
      <c r="D15" s="50"/>
      <c r="E15" s="50"/>
      <c r="F15" s="50"/>
      <c r="G15" s="50"/>
      <c r="H15" s="200"/>
      <c r="I15" s="200"/>
      <c r="J15" s="192"/>
      <c r="K15" s="192"/>
      <c r="L15" s="192"/>
      <c r="M15" s="53"/>
      <c r="N15" s="53"/>
      <c r="O15" s="53"/>
      <c r="P15" s="53"/>
      <c r="Q15" s="53"/>
      <c r="R15" s="200"/>
      <c r="S15" s="200"/>
      <c r="T15" s="338"/>
      <c r="U15" s="338"/>
      <c r="V15" s="338"/>
      <c r="AB15" s="72"/>
    </row>
    <row r="16" spans="2:28" ht="20.100000000000001" customHeight="1">
      <c r="B16" s="393" t="s">
        <v>79</v>
      </c>
      <c r="C16" s="182"/>
      <c r="D16" s="182"/>
      <c r="E16" s="182"/>
      <c r="F16" s="55"/>
      <c r="G16" s="55"/>
      <c r="H16" s="107"/>
      <c r="I16" s="107"/>
      <c r="J16" s="335"/>
      <c r="K16" s="335"/>
      <c r="L16" s="335"/>
      <c r="M16" s="182"/>
      <c r="N16" s="55"/>
      <c r="O16" s="55"/>
      <c r="P16" s="182"/>
      <c r="Q16" s="55"/>
      <c r="R16" s="107"/>
      <c r="S16" s="107"/>
      <c r="T16" s="107"/>
      <c r="U16" s="107"/>
      <c r="V16" s="293"/>
    </row>
    <row r="17" spans="2:22" ht="30" customHeight="1">
      <c r="B17" s="389" t="s">
        <v>132</v>
      </c>
      <c r="C17" s="314">
        <v>0.41599999999999998</v>
      </c>
      <c r="D17" s="314">
        <v>0.41</v>
      </c>
      <c r="E17" s="314">
        <v>0.40100000000000002</v>
      </c>
      <c r="F17" s="315">
        <v>0.4</v>
      </c>
      <c r="G17" s="315">
        <v>0.41099999999999998</v>
      </c>
      <c r="H17" s="316">
        <v>0.41699999999999998</v>
      </c>
      <c r="I17" s="316">
        <v>0.44400000000000001</v>
      </c>
      <c r="J17" s="351">
        <v>0.435</v>
      </c>
      <c r="K17" s="456">
        <v>0.42799999999999999</v>
      </c>
      <c r="L17" s="350">
        <v>0.41899999999999998</v>
      </c>
      <c r="M17" s="313">
        <f t="shared" ref="M17:M22" si="4">C17/C$7*100</f>
        <v>12.235294117647058</v>
      </c>
      <c r="N17" s="313">
        <f t="shared" ref="N17:V19" si="5">D17/D$7*100</f>
        <v>12.094395280235986</v>
      </c>
      <c r="O17" s="313">
        <f t="shared" si="5"/>
        <v>11.871891470409411</v>
      </c>
      <c r="P17" s="313">
        <f>F17/F$7*100</f>
        <v>11.730205278592376</v>
      </c>
      <c r="Q17" s="313">
        <f t="shared" si="5"/>
        <v>12.232142857142856</v>
      </c>
      <c r="R17" s="313">
        <f t="shared" si="5"/>
        <v>12.300884955752212</v>
      </c>
      <c r="S17" s="313">
        <f t="shared" si="5"/>
        <v>13.090780434590323</v>
      </c>
      <c r="T17" s="313">
        <f>J17/J$7*100</f>
        <v>12.908394907860767</v>
      </c>
      <c r="U17" s="313">
        <f t="shared" si="5"/>
        <v>12.672094744633606</v>
      </c>
      <c r="V17" s="390">
        <f t="shared" si="5"/>
        <v>12.81972830742871</v>
      </c>
    </row>
    <row r="18" spans="2:22" ht="30" customHeight="1">
      <c r="B18" s="104" t="s">
        <v>133</v>
      </c>
      <c r="C18" s="312">
        <v>0.11700000000000001</v>
      </c>
      <c r="D18" s="312">
        <v>0.11</v>
      </c>
      <c r="E18" s="62">
        <v>0.115</v>
      </c>
      <c r="F18" s="295">
        <v>0.12</v>
      </c>
      <c r="G18" s="295">
        <v>0.111</v>
      </c>
      <c r="H18" s="315">
        <v>0.128</v>
      </c>
      <c r="I18" s="295">
        <v>0.112</v>
      </c>
      <c r="J18" s="353">
        <v>0.109</v>
      </c>
      <c r="K18" s="457">
        <v>0.108</v>
      </c>
      <c r="L18" s="354">
        <v>0.108</v>
      </c>
      <c r="M18" s="42">
        <f t="shared" si="4"/>
        <v>3.4411764705882355</v>
      </c>
      <c r="N18" s="42">
        <f t="shared" si="5"/>
        <v>3.2448377581120944</v>
      </c>
      <c r="O18" s="42">
        <f t="shared" si="5"/>
        <v>3.4046571548555669</v>
      </c>
      <c r="P18" s="66">
        <f t="shared" si="5"/>
        <v>3.5190615835777121</v>
      </c>
      <c r="Q18" s="42">
        <f t="shared" si="5"/>
        <v>3.3035714285714288</v>
      </c>
      <c r="R18" s="42">
        <f t="shared" si="5"/>
        <v>3.775811209439528</v>
      </c>
      <c r="S18" s="42">
        <f t="shared" si="5"/>
        <v>3.3021788483651267</v>
      </c>
      <c r="T18" s="42">
        <f t="shared" si="5"/>
        <v>3.2345173447283306</v>
      </c>
      <c r="U18" s="42">
        <f t="shared" si="5"/>
        <v>3.1976313841598816</v>
      </c>
      <c r="V18" s="391">
        <f t="shared" si="5"/>
        <v>3.3043691102680213</v>
      </c>
    </row>
    <row r="19" spans="2:22" ht="30" customHeight="1">
      <c r="B19" s="104" t="s">
        <v>134</v>
      </c>
      <c r="C19" s="312">
        <v>0.76500000000000001</v>
      </c>
      <c r="D19" s="312">
        <v>0.78</v>
      </c>
      <c r="E19" s="312">
        <v>0.75700000000000001</v>
      </c>
      <c r="F19" s="315">
        <v>0.76</v>
      </c>
      <c r="G19" s="315">
        <v>0.75</v>
      </c>
      <c r="H19" s="315">
        <v>0.72799999999999998</v>
      </c>
      <c r="I19" s="295">
        <v>0.73299999999999998</v>
      </c>
      <c r="J19" s="353">
        <v>0.745</v>
      </c>
      <c r="K19" s="457">
        <v>0.61899999999999999</v>
      </c>
      <c r="L19" s="354">
        <v>0.59399999999999997</v>
      </c>
      <c r="M19" s="66">
        <f t="shared" si="4"/>
        <v>22.5</v>
      </c>
      <c r="N19" s="42">
        <f t="shared" ref="N19:U22" si="6">D19/D$7*100</f>
        <v>23.008849557522122</v>
      </c>
      <c r="O19" s="42">
        <f t="shared" si="6"/>
        <v>22.411525793266645</v>
      </c>
      <c r="P19" s="42">
        <f t="shared" si="6"/>
        <v>22.287390029325511</v>
      </c>
      <c r="Q19" s="42">
        <f t="shared" si="6"/>
        <v>22.321428571428573</v>
      </c>
      <c r="R19" s="42">
        <f t="shared" si="6"/>
        <v>21.474926253687315</v>
      </c>
      <c r="S19" s="42">
        <f t="shared" si="6"/>
        <v>21.611581212961049</v>
      </c>
      <c r="T19" s="42">
        <f t="shared" si="6"/>
        <v>22.107480934152349</v>
      </c>
      <c r="U19" s="42">
        <f t="shared" si="6"/>
        <v>18.327165062916357</v>
      </c>
      <c r="V19" s="391">
        <f t="shared" si="5"/>
        <v>18.174030106474113</v>
      </c>
    </row>
    <row r="20" spans="2:22" ht="30" customHeight="1">
      <c r="B20" s="104" t="s">
        <v>135</v>
      </c>
      <c r="C20" s="312">
        <v>0.63</v>
      </c>
      <c r="D20" s="312">
        <v>0.62</v>
      </c>
      <c r="E20" s="312">
        <v>0.61599999999999999</v>
      </c>
      <c r="F20" s="315">
        <v>0.6</v>
      </c>
      <c r="G20" s="315">
        <v>0.59099999999999997</v>
      </c>
      <c r="H20" s="315">
        <v>0.621</v>
      </c>
      <c r="I20" s="295">
        <v>0.58599999999999997</v>
      </c>
      <c r="J20" s="353">
        <v>0.59599999999999997</v>
      </c>
      <c r="K20" s="457">
        <v>0.45700000000000002</v>
      </c>
      <c r="L20" s="354">
        <v>0.42499999999999999</v>
      </c>
      <c r="M20" s="42">
        <f t="shared" si="4"/>
        <v>18.529411764705884</v>
      </c>
      <c r="N20" s="66">
        <f t="shared" si="6"/>
        <v>18.289085545722713</v>
      </c>
      <c r="O20" s="66">
        <f t="shared" si="6"/>
        <v>18.237120064269817</v>
      </c>
      <c r="P20" s="42">
        <f t="shared" si="6"/>
        <v>17.595307917888562</v>
      </c>
      <c r="Q20" s="42">
        <f t="shared" si="6"/>
        <v>17.589285714285712</v>
      </c>
      <c r="R20" s="42">
        <f t="shared" si="6"/>
        <v>18.318584070796458</v>
      </c>
      <c r="S20" s="42">
        <f t="shared" si="6"/>
        <v>17.277471474481821</v>
      </c>
      <c r="T20" s="42">
        <f t="shared" si="6"/>
        <v>17.685984747321879</v>
      </c>
      <c r="U20" s="42">
        <f t="shared" si="6"/>
        <v>13.530717986676535</v>
      </c>
      <c r="V20" s="391">
        <f>L20/L$7*100</f>
        <v>13.003304369110266</v>
      </c>
    </row>
    <row r="21" spans="2:22" ht="30" customHeight="1">
      <c r="B21" s="104" t="s">
        <v>179</v>
      </c>
      <c r="C21" s="591" t="s">
        <v>11</v>
      </c>
      <c r="D21" s="591" t="s">
        <v>11</v>
      </c>
      <c r="E21" s="591" t="s">
        <v>11</v>
      </c>
      <c r="F21" s="591" t="s">
        <v>11</v>
      </c>
      <c r="G21" s="591" t="s">
        <v>11</v>
      </c>
      <c r="H21" s="591" t="s">
        <v>11</v>
      </c>
      <c r="I21" s="591" t="s">
        <v>11</v>
      </c>
      <c r="J21" s="591" t="s">
        <v>11</v>
      </c>
      <c r="K21" s="591">
        <v>0.27100000000000002</v>
      </c>
      <c r="L21" s="354">
        <v>0.25800000000000001</v>
      </c>
      <c r="M21" s="592" t="s">
        <v>11</v>
      </c>
      <c r="N21" s="593" t="s">
        <v>11</v>
      </c>
      <c r="O21" s="593" t="s">
        <v>11</v>
      </c>
      <c r="P21" s="593" t="s">
        <v>11</v>
      </c>
      <c r="Q21" s="593" t="s">
        <v>11</v>
      </c>
      <c r="R21" s="593" t="s">
        <v>11</v>
      </c>
      <c r="S21" s="593" t="s">
        <v>11</v>
      </c>
      <c r="T21" s="593" t="s">
        <v>11</v>
      </c>
      <c r="U21" s="56">
        <f t="shared" si="6"/>
        <v>8.0236861584011852</v>
      </c>
      <c r="V21" s="391">
        <f>L21/L$7*100</f>
        <v>7.8937706523069391</v>
      </c>
    </row>
    <row r="22" spans="2:22" ht="30" customHeight="1" thickBot="1">
      <c r="B22" s="232" t="s">
        <v>136</v>
      </c>
      <c r="C22" s="64">
        <v>1.472</v>
      </c>
      <c r="D22" s="64">
        <v>1.47</v>
      </c>
      <c r="E22" s="64">
        <v>1.4890000000000001</v>
      </c>
      <c r="F22" s="64">
        <v>1.53</v>
      </c>
      <c r="G22" s="64">
        <v>1.494</v>
      </c>
      <c r="H22" s="64">
        <v>1.494</v>
      </c>
      <c r="I22" s="63">
        <v>1.5169999999999999</v>
      </c>
      <c r="J22" s="356">
        <v>1.486</v>
      </c>
      <c r="K22" s="458">
        <v>1.492</v>
      </c>
      <c r="L22" s="355">
        <v>1.464</v>
      </c>
      <c r="M22" s="46">
        <f t="shared" si="4"/>
        <v>43.294117647058819</v>
      </c>
      <c r="N22" s="79">
        <f t="shared" si="6"/>
        <v>43.362831858407077</v>
      </c>
      <c r="O22" s="46">
        <f t="shared" si="6"/>
        <v>44.08290872678208</v>
      </c>
      <c r="P22" s="46">
        <f t="shared" si="6"/>
        <v>44.868035190615835</v>
      </c>
      <c r="Q22" s="46">
        <f t="shared" si="6"/>
        <v>44.464285714285715</v>
      </c>
      <c r="R22" s="79">
        <f t="shared" si="6"/>
        <v>44.070796460176993</v>
      </c>
      <c r="S22" s="79">
        <f t="shared" si="6"/>
        <v>44.726833151516928</v>
      </c>
      <c r="T22" s="79">
        <f t="shared" si="6"/>
        <v>44.096263984094485</v>
      </c>
      <c r="U22" s="79">
        <f t="shared" si="6"/>
        <v>44.174685418208739</v>
      </c>
      <c r="V22" s="392">
        <f>L22/L$7*100</f>
        <v>44.792559050299836</v>
      </c>
    </row>
    <row r="23" spans="2:22" ht="9.9499999999999993" customHeight="1" thickBot="1">
      <c r="B23" s="296"/>
      <c r="C23" s="50"/>
      <c r="D23" s="50"/>
      <c r="E23" s="50"/>
      <c r="F23" s="50"/>
      <c r="G23" s="50"/>
      <c r="H23" s="200"/>
      <c r="I23" s="200"/>
      <c r="J23" s="192"/>
      <c r="K23" s="192"/>
      <c r="L23" s="192"/>
      <c r="M23" s="50"/>
      <c r="N23" s="50"/>
      <c r="O23" s="50"/>
      <c r="P23" s="50"/>
      <c r="Q23" s="50"/>
      <c r="R23" s="200"/>
      <c r="S23" s="200"/>
      <c r="T23" s="200"/>
      <c r="U23" s="200"/>
      <c r="V23" s="200"/>
    </row>
    <row r="24" spans="2:22" ht="20.100000000000001" customHeight="1" thickBot="1">
      <c r="B24" s="226" t="s">
        <v>82</v>
      </c>
      <c r="C24" s="89">
        <v>1.84</v>
      </c>
      <c r="D24" s="89">
        <v>1.85</v>
      </c>
      <c r="E24" s="89">
        <v>1.8380000000000001</v>
      </c>
      <c r="F24" s="89">
        <v>1.804</v>
      </c>
      <c r="G24" s="89">
        <v>1.8169999999999999</v>
      </c>
      <c r="H24" s="194">
        <v>1.778</v>
      </c>
      <c r="I24" s="194">
        <v>1.8420000000000001</v>
      </c>
      <c r="J24" s="218">
        <v>1.845</v>
      </c>
      <c r="K24" s="454">
        <v>1.883</v>
      </c>
      <c r="L24" s="459">
        <v>1.843</v>
      </c>
      <c r="M24" s="460">
        <f>SUM(M27:M32)</f>
        <v>100</v>
      </c>
      <c r="N24" s="365">
        <f t="shared" ref="N24:U24" si="7">SUM(N27:N32)</f>
        <v>100</v>
      </c>
      <c r="O24" s="362">
        <f t="shared" si="7"/>
        <v>100</v>
      </c>
      <c r="P24" s="365">
        <f t="shared" si="7"/>
        <v>99.77827050997783</v>
      </c>
      <c r="Q24" s="362">
        <f t="shared" si="7"/>
        <v>100</v>
      </c>
      <c r="R24" s="362">
        <f t="shared" si="7"/>
        <v>99.887514060742404</v>
      </c>
      <c r="S24" s="362">
        <f t="shared" si="7"/>
        <v>100</v>
      </c>
      <c r="T24" s="230">
        <f t="shared" si="7"/>
        <v>100</v>
      </c>
      <c r="U24" s="230">
        <f t="shared" si="7"/>
        <v>100.05310674455656</v>
      </c>
      <c r="V24" s="297">
        <v>100</v>
      </c>
    </row>
    <row r="25" spans="2:22" ht="9.9499999999999993" customHeight="1" thickBot="1">
      <c r="B25" s="296"/>
      <c r="C25" s="50"/>
      <c r="D25" s="50"/>
      <c r="E25" s="50"/>
      <c r="F25" s="50"/>
      <c r="G25" s="50"/>
      <c r="H25" s="200"/>
      <c r="I25" s="200"/>
      <c r="J25" s="192"/>
      <c r="K25" s="192"/>
      <c r="L25" s="192"/>
      <c r="M25" s="50"/>
      <c r="N25" s="50"/>
      <c r="O25" s="50"/>
      <c r="P25" s="50"/>
      <c r="Q25" s="50"/>
      <c r="R25" s="200"/>
      <c r="S25" s="200"/>
      <c r="T25" s="200"/>
      <c r="U25" s="200"/>
      <c r="V25" s="200"/>
    </row>
    <row r="26" spans="2:22" ht="30" customHeight="1">
      <c r="B26" s="393" t="s">
        <v>80</v>
      </c>
      <c r="C26" s="55"/>
      <c r="D26" s="55"/>
      <c r="E26" s="55"/>
      <c r="F26" s="182"/>
      <c r="G26" s="55"/>
      <c r="H26" s="257"/>
      <c r="I26" s="257"/>
      <c r="J26" s="335"/>
      <c r="K26" s="335"/>
      <c r="L26" s="335"/>
      <c r="M26" s="182"/>
      <c r="N26" s="182"/>
      <c r="O26" s="182"/>
      <c r="P26" s="182"/>
      <c r="Q26" s="182"/>
      <c r="R26" s="257"/>
      <c r="S26" s="257"/>
      <c r="T26" s="257"/>
      <c r="U26" s="257"/>
      <c r="V26" s="201"/>
    </row>
    <row r="27" spans="2:22" ht="30" customHeight="1">
      <c r="B27" s="389" t="s">
        <v>132</v>
      </c>
      <c r="C27" s="312">
        <v>0.27</v>
      </c>
      <c r="D27" s="62">
        <v>0.27</v>
      </c>
      <c r="E27" s="62">
        <v>0.24099999999999999</v>
      </c>
      <c r="F27" s="294">
        <v>0.24</v>
      </c>
      <c r="G27" s="294">
        <v>0.245</v>
      </c>
      <c r="H27" s="205">
        <v>0.251</v>
      </c>
      <c r="I27" s="205">
        <v>0.27400000000000002</v>
      </c>
      <c r="J27" s="351">
        <v>0.26400000000000001</v>
      </c>
      <c r="K27" s="465">
        <v>0.26800000000000002</v>
      </c>
      <c r="L27" s="350">
        <v>0.2666</v>
      </c>
      <c r="M27" s="266">
        <f t="shared" ref="M27:M32" si="8">C27/C$24*100</f>
        <v>14.673913043478262</v>
      </c>
      <c r="N27" s="414">
        <f t="shared" ref="N27:V32" si="9">D27/D$24*100</f>
        <v>14.594594594594595</v>
      </c>
      <c r="O27" s="313">
        <f t="shared" si="9"/>
        <v>13.112078346028291</v>
      </c>
      <c r="P27" s="414">
        <f t="shared" si="9"/>
        <v>13.303769401330376</v>
      </c>
      <c r="Q27" s="313">
        <f t="shared" si="9"/>
        <v>13.483764446890479</v>
      </c>
      <c r="R27" s="414">
        <f t="shared" si="9"/>
        <v>14.116985376827895</v>
      </c>
      <c r="S27" s="313">
        <f t="shared" si="9"/>
        <v>14.875135722041261</v>
      </c>
      <c r="T27" s="228">
        <f t="shared" si="9"/>
        <v>14.308943089430896</v>
      </c>
      <c r="U27" s="228">
        <f t="shared" si="9"/>
        <v>14.232607541157726</v>
      </c>
      <c r="V27" s="390">
        <f>L27/L$24*100</f>
        <v>14.465545306565383</v>
      </c>
    </row>
    <row r="28" spans="2:22" ht="30" customHeight="1">
      <c r="B28" s="104" t="s">
        <v>133</v>
      </c>
      <c r="C28" s="312">
        <v>2.7E-2</v>
      </c>
      <c r="D28" s="312">
        <v>0.03</v>
      </c>
      <c r="E28" s="312">
        <v>3.4000000000000002E-2</v>
      </c>
      <c r="F28" s="315">
        <v>0.02</v>
      </c>
      <c r="G28" s="315">
        <v>2.7E-2</v>
      </c>
      <c r="H28" s="315">
        <v>0.02</v>
      </c>
      <c r="I28" s="315">
        <v>2.8000000000000001E-2</v>
      </c>
      <c r="J28" s="353">
        <v>2.5999999999999999E-2</v>
      </c>
      <c r="K28" s="466">
        <v>0.03</v>
      </c>
      <c r="L28" s="354">
        <v>2.5000000000000001E-2</v>
      </c>
      <c r="M28" s="56">
        <f t="shared" si="8"/>
        <v>1.4673913043478259</v>
      </c>
      <c r="N28" s="43">
        <f t="shared" si="9"/>
        <v>1.6216216216216213</v>
      </c>
      <c r="O28" s="42">
        <f t="shared" si="9"/>
        <v>1.8498367791077257</v>
      </c>
      <c r="P28" s="43">
        <f t="shared" si="9"/>
        <v>1.1086474501108647</v>
      </c>
      <c r="Q28" s="42">
        <f t="shared" si="9"/>
        <v>1.4859658778205835</v>
      </c>
      <c r="R28" s="43">
        <f t="shared" si="9"/>
        <v>1.124859392575928</v>
      </c>
      <c r="S28" s="42">
        <f t="shared" si="9"/>
        <v>1.5200868621064061</v>
      </c>
      <c r="T28" s="41">
        <f t="shared" si="9"/>
        <v>1.4092140921409213</v>
      </c>
      <c r="U28" s="41">
        <f t="shared" si="9"/>
        <v>1.5932023366967605</v>
      </c>
      <c r="V28" s="391">
        <f t="shared" si="9"/>
        <v>1.3564839934888768</v>
      </c>
    </row>
    <row r="29" spans="2:22" ht="30" customHeight="1">
      <c r="B29" s="104" t="s">
        <v>134</v>
      </c>
      <c r="C29" s="312">
        <v>0.47</v>
      </c>
      <c r="D29" s="312">
        <v>0.47</v>
      </c>
      <c r="E29" s="312">
        <v>0.46600000000000003</v>
      </c>
      <c r="F29" s="295">
        <v>0.46</v>
      </c>
      <c r="G29" s="295">
        <v>0.45400000000000001</v>
      </c>
      <c r="H29" s="315">
        <v>0.438</v>
      </c>
      <c r="I29" s="315">
        <v>0.442</v>
      </c>
      <c r="J29" s="353">
        <v>0.45900000000000002</v>
      </c>
      <c r="K29" s="466">
        <v>0.38300000000000001</v>
      </c>
      <c r="L29" s="354">
        <v>0.371</v>
      </c>
      <c r="M29" s="56">
        <f t="shared" si="8"/>
        <v>25.543478260869563</v>
      </c>
      <c r="N29" s="43">
        <f t="shared" si="9"/>
        <v>25.4054054054054</v>
      </c>
      <c r="O29" s="42">
        <f t="shared" si="9"/>
        <v>25.353645266594128</v>
      </c>
      <c r="P29" s="43">
        <f t="shared" si="9"/>
        <v>25.49889135254989</v>
      </c>
      <c r="Q29" s="42">
        <f t="shared" si="9"/>
        <v>24.986241056686847</v>
      </c>
      <c r="R29" s="43">
        <f t="shared" si="9"/>
        <v>24.634420697412825</v>
      </c>
      <c r="S29" s="42">
        <f t="shared" si="9"/>
        <v>23.995656894679694</v>
      </c>
      <c r="T29" s="41">
        <f>J29/J$24*100</f>
        <v>24.878048780487809</v>
      </c>
      <c r="U29" s="41">
        <f t="shared" si="9"/>
        <v>20.339883165161975</v>
      </c>
      <c r="V29" s="391">
        <f t="shared" si="9"/>
        <v>20.130222463374935</v>
      </c>
    </row>
    <row r="30" spans="2:22" ht="30" customHeight="1">
      <c r="B30" s="104" t="s">
        <v>135</v>
      </c>
      <c r="C30" s="62">
        <v>0.32</v>
      </c>
      <c r="D30" s="312">
        <v>0.31</v>
      </c>
      <c r="E30" s="312">
        <v>0.318</v>
      </c>
      <c r="F30" s="315">
        <v>0.32</v>
      </c>
      <c r="G30" s="315">
        <v>0.315</v>
      </c>
      <c r="H30" s="315">
        <v>0.313</v>
      </c>
      <c r="I30" s="315">
        <v>0.32200000000000001</v>
      </c>
      <c r="J30" s="353">
        <v>0.32400000000000001</v>
      </c>
      <c r="K30" s="466">
        <v>0.23899999999999999</v>
      </c>
      <c r="L30" s="354">
        <v>0.24199999999999999</v>
      </c>
      <c r="M30" s="56">
        <f t="shared" si="8"/>
        <v>17.391304347826086</v>
      </c>
      <c r="N30" s="43">
        <f t="shared" si="9"/>
        <v>16.756756756756754</v>
      </c>
      <c r="O30" s="42">
        <f t="shared" si="9"/>
        <v>17.301414581066375</v>
      </c>
      <c r="P30" s="43">
        <f t="shared" si="9"/>
        <v>17.738359201773836</v>
      </c>
      <c r="Q30" s="42">
        <f t="shared" si="9"/>
        <v>17.336268574573474</v>
      </c>
      <c r="R30" s="43">
        <f t="shared" si="9"/>
        <v>17.604049493813275</v>
      </c>
      <c r="S30" s="42">
        <f t="shared" si="9"/>
        <v>17.480998914223669</v>
      </c>
      <c r="T30" s="41">
        <f t="shared" si="9"/>
        <v>17.560975609756099</v>
      </c>
      <c r="U30" s="41">
        <f t="shared" si="9"/>
        <v>12.692511949017524</v>
      </c>
      <c r="V30" s="391">
        <f>L30/L$24*100</f>
        <v>13.130765056972326</v>
      </c>
    </row>
    <row r="31" spans="2:22" ht="30" customHeight="1">
      <c r="B31" s="104" t="s">
        <v>179</v>
      </c>
      <c r="C31" s="591" t="s">
        <v>11</v>
      </c>
      <c r="D31" s="591" t="s">
        <v>11</v>
      </c>
      <c r="E31" s="591" t="s">
        <v>11</v>
      </c>
      <c r="F31" s="591" t="s">
        <v>11</v>
      </c>
      <c r="G31" s="591" t="s">
        <v>11</v>
      </c>
      <c r="H31" s="591" t="s">
        <v>11</v>
      </c>
      <c r="I31" s="591" t="s">
        <v>11</v>
      </c>
      <c r="J31" s="591" t="s">
        <v>11</v>
      </c>
      <c r="K31" s="591">
        <v>0.17100000000000001</v>
      </c>
      <c r="L31" s="354">
        <v>0.156</v>
      </c>
      <c r="M31" s="592" t="s">
        <v>11</v>
      </c>
      <c r="N31" s="593" t="s">
        <v>11</v>
      </c>
      <c r="O31" s="593" t="s">
        <v>11</v>
      </c>
      <c r="P31" s="593" t="s">
        <v>11</v>
      </c>
      <c r="Q31" s="593" t="s">
        <v>11</v>
      </c>
      <c r="R31" s="593" t="s">
        <v>11</v>
      </c>
      <c r="S31" s="593" t="s">
        <v>11</v>
      </c>
      <c r="T31" s="593" t="s">
        <v>11</v>
      </c>
      <c r="U31" s="623">
        <f>K31/K$24*100</f>
        <v>9.0812533191715357</v>
      </c>
      <c r="V31" s="391">
        <f>L31/L$24*100</f>
        <v>8.4644601193705906</v>
      </c>
    </row>
    <row r="32" spans="2:22" ht="30" customHeight="1" thickBot="1">
      <c r="B32" s="232" t="s">
        <v>137</v>
      </c>
      <c r="C32" s="64">
        <v>0.753</v>
      </c>
      <c r="D32" s="64">
        <v>0.77</v>
      </c>
      <c r="E32" s="64">
        <v>0.77900000000000003</v>
      </c>
      <c r="F32" s="318">
        <v>0.76</v>
      </c>
      <c r="G32" s="318">
        <v>0.77600000000000002</v>
      </c>
      <c r="H32" s="318">
        <v>0.754</v>
      </c>
      <c r="I32" s="318">
        <v>0.77600000000000002</v>
      </c>
      <c r="J32" s="356">
        <v>0.77200000000000002</v>
      </c>
      <c r="K32" s="467">
        <v>0.79300000000000004</v>
      </c>
      <c r="L32" s="355">
        <v>0.78200000000000003</v>
      </c>
      <c r="M32" s="58">
        <f t="shared" si="8"/>
        <v>40.923913043478258</v>
      </c>
      <c r="N32" s="47">
        <f t="shared" si="9"/>
        <v>41.621621621621621</v>
      </c>
      <c r="O32" s="46">
        <f t="shared" si="9"/>
        <v>42.38302502720348</v>
      </c>
      <c r="P32" s="47">
        <f t="shared" si="9"/>
        <v>42.128603104212857</v>
      </c>
      <c r="Q32" s="46">
        <f t="shared" si="9"/>
        <v>42.707760044028618</v>
      </c>
      <c r="R32" s="47">
        <f t="shared" si="9"/>
        <v>42.407199100112486</v>
      </c>
      <c r="S32" s="46">
        <f t="shared" si="9"/>
        <v>42.128121606948973</v>
      </c>
      <c r="T32" s="45">
        <f t="shared" si="9"/>
        <v>41.84281842818428</v>
      </c>
      <c r="U32" s="45">
        <f t="shared" si="9"/>
        <v>42.113648433351038</v>
      </c>
      <c r="V32" s="392">
        <f t="shared" si="9"/>
        <v>42.430819316332069</v>
      </c>
    </row>
    <row r="33" spans="2:23" ht="30" customHeight="1">
      <c r="B33" s="17"/>
    </row>
    <row r="34" spans="2:23" ht="30" customHeight="1">
      <c r="B34" s="2"/>
      <c r="C34" s="367"/>
      <c r="L34" s="413"/>
      <c r="W34" s="319"/>
    </row>
    <row r="35" spans="2:23" ht="30" customHeight="1">
      <c r="B35" s="2"/>
      <c r="L35" s="319"/>
      <c r="M35" s="367"/>
      <c r="N35" s="367"/>
      <c r="O35" s="367"/>
    </row>
    <row r="36" spans="2:23" ht="30" customHeight="1">
      <c r="B36" s="2"/>
      <c r="M36"/>
      <c r="N36"/>
      <c r="O36" s="367"/>
    </row>
    <row r="37" spans="2:23" ht="30" customHeight="1">
      <c r="B37" s="2"/>
      <c r="M37" s="367"/>
      <c r="N37" s="367"/>
      <c r="O37" s="367"/>
    </row>
    <row r="38" spans="2:23" ht="30" customHeight="1">
      <c r="B38" s="2"/>
      <c r="M38" s="367"/>
      <c r="N38" s="367"/>
      <c r="O38" s="367"/>
    </row>
    <row r="39" spans="2:23" ht="30" customHeight="1">
      <c r="B39" s="2"/>
      <c r="M39" s="367"/>
      <c r="N39" s="367"/>
      <c r="O39" s="367"/>
    </row>
    <row r="40" spans="2:23" ht="30" customHeight="1">
      <c r="B40" s="2"/>
      <c r="M40" s="367"/>
      <c r="N40" s="367"/>
      <c r="O40" s="367"/>
    </row>
    <row r="41" spans="2:23" ht="30" customHeight="1">
      <c r="B41" s="2"/>
      <c r="M41" s="367"/>
      <c r="N41" s="367"/>
      <c r="O41" s="367"/>
    </row>
    <row r="42" spans="2:23" ht="30" customHeight="1">
      <c r="B42" s="2"/>
      <c r="M42" s="367"/>
      <c r="N42" s="367"/>
      <c r="O42" s="367"/>
    </row>
    <row r="43" spans="2:23" ht="30" customHeight="1">
      <c r="B43" s="2"/>
      <c r="M43" s="367"/>
      <c r="N43" s="367"/>
      <c r="O43" s="367"/>
    </row>
    <row r="44" spans="2:23" ht="30" customHeight="1">
      <c r="B44" s="2"/>
      <c r="M44" s="367"/>
      <c r="N44" s="367"/>
      <c r="O44" s="367"/>
    </row>
    <row r="45" spans="2:23" ht="30" customHeight="1">
      <c r="B45" s="2"/>
      <c r="M45" s="367"/>
      <c r="N45" s="367"/>
      <c r="O45" s="367"/>
    </row>
    <row r="46" spans="2:23" ht="30" customHeight="1">
      <c r="B46" s="2"/>
      <c r="M46" s="367"/>
      <c r="N46" s="367"/>
      <c r="O46" s="367"/>
    </row>
    <row r="47" spans="2:23" ht="30" customHeight="1">
      <c r="B47" s="2"/>
      <c r="M47" s="367"/>
      <c r="N47" s="367"/>
      <c r="O47" s="367"/>
    </row>
    <row r="48" spans="2:23" ht="30" customHeight="1">
      <c r="B48" s="2"/>
      <c r="M48" s="367"/>
      <c r="N48" s="367"/>
      <c r="O48" s="367"/>
    </row>
    <row r="49" spans="2:15" ht="30" customHeight="1">
      <c r="B49" s="2"/>
      <c r="M49" s="367"/>
      <c r="N49" s="367"/>
      <c r="O49" s="367"/>
    </row>
    <row r="50" spans="2:15" ht="30" customHeight="1">
      <c r="M50" s="367"/>
      <c r="N50" s="367"/>
      <c r="O50" s="367"/>
    </row>
    <row r="51" spans="2:15" ht="30" customHeight="1">
      <c r="B51" s="2"/>
      <c r="M51" s="367"/>
      <c r="N51" s="367"/>
      <c r="O51" s="367"/>
    </row>
    <row r="52" spans="2:15">
      <c r="B52" s="2"/>
      <c r="M52" s="367"/>
      <c r="N52" s="367"/>
      <c r="O52" s="367"/>
    </row>
    <row r="53" spans="2:15">
      <c r="B53" s="2"/>
      <c r="M53" s="367"/>
      <c r="N53" s="367"/>
      <c r="O53" s="367"/>
    </row>
    <row r="54" spans="2:15">
      <c r="B54" s="2"/>
      <c r="M54" s="367"/>
      <c r="N54" s="367"/>
      <c r="O54" s="367"/>
    </row>
    <row r="55" spans="2:15">
      <c r="B55" s="2"/>
      <c r="M55" s="367"/>
      <c r="N55" s="367"/>
      <c r="O55" s="367"/>
    </row>
    <row r="56" spans="2:15">
      <c r="B56" s="2"/>
    </row>
    <row r="57" spans="2:15">
      <c r="D57" s="367"/>
      <c r="E57" s="367"/>
      <c r="F57" s="367"/>
      <c r="G57" s="367"/>
      <c r="H57" s="367"/>
      <c r="I57" s="367"/>
      <c r="J57" s="367"/>
      <c r="K57" s="367"/>
    </row>
    <row r="58" spans="2:15">
      <c r="D58" s="367"/>
      <c r="E58" s="367"/>
      <c r="F58" s="367"/>
      <c r="G58" s="367"/>
      <c r="H58" s="367"/>
      <c r="I58" s="367"/>
      <c r="J58" s="367"/>
      <c r="K58" s="367"/>
    </row>
    <row r="59" spans="2:15">
      <c r="D59" s="367"/>
      <c r="E59" s="367"/>
      <c r="F59" s="367"/>
      <c r="G59" s="367"/>
      <c r="H59" s="367"/>
      <c r="I59" s="367"/>
      <c r="J59" s="367"/>
      <c r="K59" s="367"/>
    </row>
    <row r="60" spans="2:15">
      <c r="D60" s="367"/>
      <c r="E60" s="367"/>
      <c r="F60" s="367"/>
      <c r="G60" s="367"/>
      <c r="H60" s="367"/>
      <c r="I60" s="367"/>
      <c r="J60" s="367"/>
      <c r="K60" s="367"/>
    </row>
    <row r="61" spans="2:15">
      <c r="D61" s="367"/>
      <c r="E61" s="367"/>
      <c r="F61" s="367"/>
      <c r="G61" s="367"/>
      <c r="H61" s="367"/>
      <c r="I61" s="367"/>
      <c r="J61" s="367"/>
      <c r="K61" s="367"/>
    </row>
    <row r="62" spans="2:15">
      <c r="D62" s="367"/>
      <c r="E62" s="367"/>
      <c r="F62" s="367"/>
      <c r="G62" s="367"/>
      <c r="H62" s="367"/>
      <c r="I62" s="367"/>
      <c r="J62" s="367"/>
      <c r="K62" s="367"/>
    </row>
  </sheetData>
  <mergeCells count="3">
    <mergeCell ref="C4:L4"/>
    <mergeCell ref="M4:V4"/>
    <mergeCell ref="B2:V2"/>
  </mergeCells>
  <pageMargins left="0.70866141732283472" right="0.70866141732283472" top="0.78740157480314965" bottom="0.78740157480314965" header="0.31496062992125984" footer="0.31496062992125984"/>
  <pageSetup paperSize="9" scale="65" orientation="landscape" horizontalDpi="4294967293" r:id="rId1"/>
  <headerFooter>
    <oddHeader>&amp;L&amp;12Deutsches Mobilitätspanel: Statistik 2017/18&amp;R&amp;12Institut für Verkehrswesen | KIT</oddHeader>
    <oddFooter>&amp;R&amp;D</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18</vt:i4>
      </vt:variant>
    </vt:vector>
  </HeadingPairs>
  <TitlesOfParts>
    <vt:vector size="34" baseType="lpstr">
      <vt:lpstr>1 Stichprobe HH</vt:lpstr>
      <vt:lpstr>2 Stichprobe P</vt:lpstr>
      <vt:lpstr>3 IST-Soll-Vgl. HH</vt:lpstr>
      <vt:lpstr>4 IST-Soll-Vgl. Pers.</vt:lpstr>
      <vt:lpstr>5 Führerscheinbesitz</vt:lpstr>
      <vt:lpstr>6 Pkw-Verfügbarkeit</vt:lpstr>
      <vt:lpstr>7 Verkehrsbeteiligung</vt:lpstr>
      <vt:lpstr>8 VA</vt:lpstr>
      <vt:lpstr>9 VA-Fortsetzung</vt:lpstr>
      <vt:lpstr>10 Verkehrsleistung</vt:lpstr>
      <vt:lpstr>11 Mobilitätszeit</vt:lpstr>
      <vt:lpstr>12 RegioStaRGem5</vt:lpstr>
      <vt:lpstr>13 RegioStaR7</vt:lpstr>
      <vt:lpstr>14 Mobilitätskenngrößen</vt:lpstr>
      <vt:lpstr>15 Tankbuchstatistik</vt:lpstr>
      <vt:lpstr>Hinweise und Fußnoten</vt:lpstr>
      <vt:lpstr>'7 Verkehrsbeteiligung'!_</vt:lpstr>
      <vt:lpstr>'1 Stichprobe HH'!_ftn1</vt:lpstr>
      <vt:lpstr>'10 Verkehrsleistung'!_ftnref2</vt:lpstr>
      <vt:lpstr>'11 Mobilitätszeit'!_ftnref2</vt:lpstr>
      <vt:lpstr>'5 Führerscheinbesitz'!a</vt:lpstr>
      <vt:lpstr>'15 Tankbuchstatistik'!Druckbereich</vt:lpstr>
      <vt:lpstr>'10 Verkehrsleistung'!Print_Area</vt:lpstr>
      <vt:lpstr>'11 Mobilitätszeit'!Print_Area</vt:lpstr>
      <vt:lpstr>'14 Mobilitätskenngrößen'!Print_Area</vt:lpstr>
      <vt:lpstr>'5 Führerscheinbesitz'!Print_Area</vt:lpstr>
      <vt:lpstr>'6 Pkw-Verfügbarkeit'!Print_Area</vt:lpstr>
      <vt:lpstr>'7 Verkehrsbeteiligung'!Print_Area</vt:lpstr>
      <vt:lpstr>'8 VA'!Print_Area</vt:lpstr>
      <vt:lpstr>'Hinweise und Fußnoten'!Print_Area</vt:lpstr>
      <vt:lpstr>'10 Verkehrsleistung'!Print_Area2</vt:lpstr>
      <vt:lpstr>'11 Mobilitätszeit'!Print_Area2</vt:lpstr>
      <vt:lpstr>'8 VA'!Print_Area2</vt:lpstr>
      <vt:lpstr>'6 Pkw-Verfügbarkeit'!Print_Titles</vt:lpstr>
    </vt:vector>
  </TitlesOfParts>
  <Company>ifv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Mobilitätspanel Auswertung</dc:title>
  <dc:creator>IfV</dc:creator>
  <cp:lastModifiedBy>Ecke, Lisa (IFV)</cp:lastModifiedBy>
  <cp:lastPrinted>2019-02-11T13:04:28Z</cp:lastPrinted>
  <dcterms:created xsi:type="dcterms:W3CDTF">2002-05-13T15:37:41Z</dcterms:created>
  <dcterms:modified xsi:type="dcterms:W3CDTF">2019-02-15T10:10:58Z</dcterms:modified>
</cp:coreProperties>
</file>