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fv-fs\Forschung\Projekte\MOP\Berichte\2021-22\"/>
    </mc:Choice>
  </mc:AlternateContent>
  <bookViews>
    <workbookView xWindow="28680" yWindow="-120" windowWidth="29040" windowHeight="17520" tabRatio="859"/>
  </bookViews>
  <sheets>
    <sheet name="Titel und Inhalt" sheetId="23" r:id="rId1"/>
    <sheet name="1 Stichprobe HH" sheetId="18" r:id="rId2"/>
    <sheet name="2 Stichprobe P" sheetId="19" r:id="rId3"/>
    <sheet name="3 IST-Soll-Vgl. HH" sheetId="3" r:id="rId4"/>
    <sheet name="4 IST-Soll-Vgl. Pers." sheetId="4" r:id="rId5"/>
    <sheet name="5 Führerscheinbesitz" sheetId="5" r:id="rId6"/>
    <sheet name="6 Pkw-Verfügbarkeit" sheetId="6" r:id="rId7"/>
    <sheet name="7 Verkehrsbeteiligung" sheetId="7" r:id="rId8"/>
    <sheet name="8 VA" sheetId="8" r:id="rId9"/>
    <sheet name="9 VA-Fortsetzung" sheetId="15" r:id="rId10"/>
    <sheet name="10 Verkehrsleistung" sheetId="17" r:id="rId11"/>
    <sheet name="11 Mobilitätszeit" sheetId="12" r:id="rId12"/>
    <sheet name="12 RegioStaRGem5" sheetId="21" r:id="rId13"/>
    <sheet name="13 RegioStaR7" sheetId="22" r:id="rId14"/>
    <sheet name="14 Mobilitätskenngrößen" sheetId="13" r:id="rId15"/>
    <sheet name="15 Tankbuchstatistik" sheetId="20" r:id="rId16"/>
    <sheet name="Hinweise und Fußnoten" sheetId="14" r:id="rId17"/>
  </sheets>
  <definedNames>
    <definedName name="_" localSheetId="7">'7 Verkehrsbeteiligung'!$B$2:$L$27</definedName>
    <definedName name="_ftn1" localSheetId="1">'1 Stichprobe HH'!$B$28</definedName>
    <definedName name="_ftn2" localSheetId="10">'10 Verkehrsleistung'!#REF!</definedName>
    <definedName name="_ftn2" localSheetId="11">'11 Mobilitätszeit'!#REF!</definedName>
    <definedName name="_ftnref1" localSheetId="1">'1 Stichprobe HH'!#REF!</definedName>
    <definedName name="_ftnref2" localSheetId="10">'10 Verkehrsleistung'!$B$4</definedName>
    <definedName name="_ftnref2" localSheetId="11">'11 Mobilitätszeit'!$B$4</definedName>
    <definedName name="a" localSheetId="5">'5 Führerscheinbesitz'!$B$2:$M$19</definedName>
    <definedName name="_xlnm.Print_Area" localSheetId="15">'15 Tankbuchstatistik'!$B$4:$N$29</definedName>
    <definedName name="OLE_LINK1" localSheetId="3">'3 IST-Soll-Vgl. HH'!#REF!</definedName>
    <definedName name="OLE_LINK1" localSheetId="4">'4 IST-Soll-Vgl. Pers.'!#REF!</definedName>
    <definedName name="Print_Area" localSheetId="10">'10 Verkehrsleistung'!$B$2:$M$27</definedName>
    <definedName name="Print_Area" localSheetId="11">'11 Mobilitätszeit'!$B$2:$J$27</definedName>
    <definedName name="Print_Area" localSheetId="14">'14 Mobilitätskenngrößen'!$B$2:$N$22</definedName>
    <definedName name="Print_Area" localSheetId="5">'5 Führerscheinbesitz'!$B$2:$M$19</definedName>
    <definedName name="Print_Area" localSheetId="6">'6 Pkw-Verfügbarkeit'!$B$2:$M$32</definedName>
    <definedName name="Print_Area" localSheetId="7">'7 Verkehrsbeteiligung'!$B$2:$L$27</definedName>
    <definedName name="Print_Area" localSheetId="8">'8 VA'!$B$2:$L$28</definedName>
    <definedName name="Print_Area" localSheetId="16">'Hinweise und Fußnoten'!$B$1:$N$20</definedName>
    <definedName name="Print_Area2" localSheetId="10">'10 Verkehrsleistung'!$B$2:$M$28</definedName>
    <definedName name="Print_Area2" localSheetId="11">'11 Mobilitätszeit'!$B$2:$J$28</definedName>
    <definedName name="Print_Area2" localSheetId="8">'8 VA'!$B$2:$L$29</definedName>
    <definedName name="Print_Titles" localSheetId="6">'6 Pkw-Verfügbarkeit'!$2:$5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6" i="13" l="1"/>
  <c r="W10" i="13"/>
  <c r="W22" i="13"/>
  <c r="J53" i="22"/>
  <c r="J46" i="22"/>
  <c r="J39" i="22"/>
  <c r="J32" i="22"/>
  <c r="J25" i="22"/>
  <c r="J18" i="22"/>
  <c r="J11" i="22"/>
  <c r="J39" i="21"/>
  <c r="J32" i="21"/>
  <c r="J25" i="21"/>
  <c r="J18" i="21"/>
  <c r="J11" i="21"/>
  <c r="X29" i="15"/>
  <c r="X32" i="15"/>
  <c r="X31" i="15"/>
  <c r="X30" i="15"/>
  <c r="S31" i="15"/>
  <c r="T31" i="15"/>
  <c r="U31" i="15"/>
  <c r="R31" i="15"/>
  <c r="X14" i="15"/>
  <c r="X12" i="15"/>
  <c r="X10" i="15"/>
  <c r="X13" i="15"/>
  <c r="X11" i="15"/>
  <c r="R21" i="15"/>
  <c r="S21" i="15"/>
  <c r="X22" i="15"/>
  <c r="X21" i="15"/>
  <c r="X20" i="15"/>
  <c r="X19" i="15"/>
  <c r="X18" i="15"/>
  <c r="X17" i="15"/>
  <c r="U21" i="15"/>
  <c r="T21" i="15"/>
  <c r="X27" i="15" l="1"/>
  <c r="X28" i="15"/>
  <c r="X24" i="15" l="1"/>
  <c r="U27" i="15"/>
  <c r="R22" i="15" l="1"/>
  <c r="T22" i="13"/>
  <c r="S22" i="13"/>
  <c r="T16" i="13"/>
  <c r="S16" i="13"/>
  <c r="R16" i="13"/>
  <c r="T10" i="13"/>
  <c r="S10" i="13"/>
  <c r="R10" i="13"/>
  <c r="S10" i="15"/>
  <c r="T10" i="15"/>
  <c r="U10" i="15"/>
  <c r="S11" i="15"/>
  <c r="T11" i="15"/>
  <c r="U11" i="15"/>
  <c r="S12" i="15"/>
  <c r="T12" i="15"/>
  <c r="U12" i="15"/>
  <c r="S13" i="15"/>
  <c r="T13" i="15"/>
  <c r="U13" i="15"/>
  <c r="S14" i="15"/>
  <c r="T14" i="15"/>
  <c r="U14" i="15"/>
  <c r="S17" i="15"/>
  <c r="T17" i="15"/>
  <c r="U17" i="15"/>
  <c r="S18" i="15"/>
  <c r="T18" i="15"/>
  <c r="U18" i="15"/>
  <c r="S19" i="15"/>
  <c r="T19" i="15"/>
  <c r="U19" i="15"/>
  <c r="S20" i="15"/>
  <c r="T20" i="15"/>
  <c r="U20" i="15"/>
  <c r="S22" i="15"/>
  <c r="T22" i="15"/>
  <c r="U22" i="15"/>
  <c r="S27" i="15"/>
  <c r="T27" i="15"/>
  <c r="S28" i="15"/>
  <c r="T28" i="15"/>
  <c r="U28" i="15"/>
  <c r="S29" i="15"/>
  <c r="T29" i="15"/>
  <c r="U29" i="15"/>
  <c r="S30" i="15"/>
  <c r="T30" i="15"/>
  <c r="U30" i="15"/>
  <c r="S32" i="15"/>
  <c r="T32" i="15"/>
  <c r="U32" i="15"/>
  <c r="S24" i="15" l="1"/>
  <c r="T24" i="15"/>
  <c r="U24" i="15"/>
  <c r="T7" i="15"/>
  <c r="U7" i="15"/>
  <c r="S7" i="15"/>
  <c r="G11" i="22" l="1"/>
  <c r="G18" i="22"/>
  <c r="G25" i="22"/>
  <c r="G32" i="22"/>
  <c r="G39" i="22"/>
  <c r="G46" i="22"/>
  <c r="G53" i="22"/>
  <c r="G18" i="21"/>
  <c r="G25" i="21"/>
  <c r="G39" i="21"/>
  <c r="G32" i="21"/>
  <c r="G11" i="21"/>
  <c r="K16" i="13" l="1"/>
  <c r="I16" i="13"/>
  <c r="K10" i="13"/>
  <c r="J10" i="13"/>
  <c r="I10" i="13"/>
  <c r="F46" i="22" l="1"/>
  <c r="F39" i="21" l="1"/>
  <c r="F32" i="21"/>
  <c r="F25" i="21"/>
  <c r="F18" i="21"/>
  <c r="F11" i="21"/>
  <c r="F53" i="22"/>
  <c r="F39" i="22"/>
  <c r="F32" i="22"/>
  <c r="F25" i="22"/>
  <c r="F18" i="22"/>
  <c r="F11" i="22"/>
  <c r="Q22" i="13" l="1"/>
  <c r="Q16" i="13"/>
  <c r="Q10" i="13"/>
  <c r="L10" i="13"/>
  <c r="M10" i="13"/>
  <c r="N10" i="13"/>
  <c r="O10" i="13"/>
  <c r="P10" i="13"/>
  <c r="J16" i="13"/>
  <c r="L16" i="13"/>
  <c r="M16" i="13"/>
  <c r="N16" i="13"/>
  <c r="O16" i="13"/>
  <c r="P16" i="13"/>
  <c r="J22" i="13"/>
  <c r="L22" i="13"/>
  <c r="M22" i="13"/>
  <c r="N22" i="13"/>
  <c r="O22" i="13"/>
  <c r="P22" i="13"/>
  <c r="E53" i="22" l="1"/>
  <c r="D53" i="22"/>
  <c r="E46" i="22"/>
  <c r="D46" i="22"/>
  <c r="E39" i="22"/>
  <c r="D39" i="22"/>
  <c r="E32" i="22"/>
  <c r="D32" i="22"/>
  <c r="E25" i="22"/>
  <c r="D25" i="22"/>
  <c r="E18" i="22"/>
  <c r="D18" i="22"/>
  <c r="E11" i="22"/>
  <c r="D11" i="22"/>
  <c r="E39" i="21"/>
  <c r="D39" i="21"/>
  <c r="E32" i="21"/>
  <c r="D32" i="21"/>
  <c r="E25" i="21"/>
  <c r="D25" i="21"/>
  <c r="E18" i="21"/>
  <c r="D18" i="21"/>
  <c r="E11" i="21"/>
  <c r="D11" i="21"/>
  <c r="O17" i="15" l="1"/>
  <c r="R10" i="15"/>
  <c r="Q27" i="15" l="1"/>
  <c r="Q17" i="15"/>
  <c r="Q10" i="15"/>
  <c r="N10" i="15"/>
  <c r="O10" i="15"/>
  <c r="P10" i="15"/>
  <c r="N11" i="15"/>
  <c r="O11" i="15"/>
  <c r="P11" i="15"/>
  <c r="Q11" i="15"/>
  <c r="R11" i="15"/>
  <c r="N12" i="15"/>
  <c r="O12" i="15"/>
  <c r="P12" i="15"/>
  <c r="Q12" i="15"/>
  <c r="R12" i="15"/>
  <c r="N13" i="15"/>
  <c r="O13" i="15"/>
  <c r="P13" i="15"/>
  <c r="Q13" i="15"/>
  <c r="R13" i="15"/>
  <c r="N14" i="15"/>
  <c r="O14" i="15"/>
  <c r="P14" i="15"/>
  <c r="Q14" i="15"/>
  <c r="R14" i="15"/>
  <c r="R29" i="15" l="1"/>
  <c r="Q29" i="15"/>
  <c r="P29" i="15"/>
  <c r="O29" i="15"/>
  <c r="N29" i="15"/>
  <c r="R19" i="15"/>
  <c r="Q19" i="15"/>
  <c r="P19" i="15"/>
  <c r="O19" i="15"/>
  <c r="N19" i="15"/>
  <c r="R20" i="15"/>
  <c r="Q20" i="15"/>
  <c r="P20" i="15"/>
  <c r="O20" i="15"/>
  <c r="N20" i="15"/>
  <c r="R32" i="15"/>
  <c r="R30" i="15"/>
  <c r="R28" i="15"/>
  <c r="R27" i="15"/>
  <c r="Q32" i="15"/>
  <c r="Q30" i="15"/>
  <c r="Q28" i="15"/>
  <c r="P32" i="15"/>
  <c r="P30" i="15"/>
  <c r="P28" i="15"/>
  <c r="P27" i="15"/>
  <c r="O32" i="15"/>
  <c r="O30" i="15"/>
  <c r="O28" i="15"/>
  <c r="O27" i="15"/>
  <c r="N32" i="15"/>
  <c r="N30" i="15"/>
  <c r="N28" i="15"/>
  <c r="N27" i="15"/>
  <c r="R18" i="15"/>
  <c r="R17" i="15"/>
  <c r="P17" i="15"/>
  <c r="N17" i="15"/>
  <c r="O24" i="15" l="1"/>
  <c r="N24" i="15"/>
  <c r="R24" i="15"/>
  <c r="Q18" i="15"/>
  <c r="P18" i="15"/>
  <c r="O18" i="15"/>
  <c r="N18" i="15"/>
  <c r="Q22" i="15"/>
  <c r="P22" i="15"/>
  <c r="O22" i="15"/>
  <c r="N22" i="15"/>
  <c r="O7" i="15" l="1"/>
  <c r="R7" i="15"/>
  <c r="Q7" i="15"/>
  <c r="P24" i="15"/>
  <c r="N7" i="15"/>
  <c r="P7" i="15"/>
  <c r="Q24" i="15"/>
</calcChain>
</file>

<file path=xl/sharedStrings.xml><?xml version="1.0" encoding="utf-8"?>
<sst xmlns="http://schemas.openxmlformats.org/spreadsheetml/2006/main" count="1079" uniqueCount="509">
  <si>
    <t>Haushalte insgesamt</t>
  </si>
  <si>
    <t>Einpersonenhaushalte</t>
  </si>
  <si>
    <t>Zweipersonenhaushalte</t>
  </si>
  <si>
    <t>Dreipersonenhaushalte</t>
  </si>
  <si>
    <t>&gt;= 100.000 Einwohner (Kern)</t>
  </si>
  <si>
    <t>&gt;= 100.000 Einwohner (Rand)</t>
  </si>
  <si>
    <t>0 Pkw</t>
  </si>
  <si>
    <t>1 Pkw</t>
  </si>
  <si>
    <t>2 Pkw</t>
  </si>
  <si>
    <t>3 und mehr Pkw</t>
  </si>
  <si>
    <t>k.A.</t>
  </si>
  <si>
    <t>-</t>
  </si>
  <si>
    <t>Vier-(und Mehr-) Personenhaushalte</t>
  </si>
  <si>
    <t>Personen insgesamt</t>
  </si>
  <si>
    <t>männlich</t>
  </si>
  <si>
    <t>weiblich</t>
  </si>
  <si>
    <t>10 - 17 Jahre</t>
  </si>
  <si>
    <t>18 - 25 Jahre</t>
  </si>
  <si>
    <t>26 - 35 Jahre</t>
  </si>
  <si>
    <t>36 - 50 Jahre</t>
  </si>
  <si>
    <t>voll berufstätig</t>
  </si>
  <si>
    <t>teilweise berufstätig</t>
  </si>
  <si>
    <t>in Ausbildung</t>
  </si>
  <si>
    <t>Hausfrau/-mann, arbeitslos</t>
  </si>
  <si>
    <t>Vier- und Mehrpersonenh.</t>
  </si>
  <si>
    <t xml:space="preserve">2 und mehr Pkw </t>
  </si>
  <si>
    <t>Ist</t>
  </si>
  <si>
    <t>Soll</t>
  </si>
  <si>
    <t xml:space="preserve"> - </t>
  </si>
  <si>
    <t>51 - 60 Jahre</t>
  </si>
  <si>
    <t>61 - 70 Jahre</t>
  </si>
  <si>
    <t>Männer</t>
  </si>
  <si>
    <t>Frauen</t>
  </si>
  <si>
    <t>Führerschein und Pkw im HH</t>
  </si>
  <si>
    <t>Führerschein aber kein Pkw im HH</t>
  </si>
  <si>
    <t>kein Führerschein, kein Pkw</t>
  </si>
  <si>
    <t>voll erwerbstätig</t>
  </si>
  <si>
    <t>teilweise erwerbstätig</t>
  </si>
  <si>
    <t>18 - 35 Jahre</t>
  </si>
  <si>
    <t>werktags (Montag - Freitag)</t>
  </si>
  <si>
    <t>am Wochenende (Sa und So)</t>
  </si>
  <si>
    <t xml:space="preserve">Männer </t>
  </si>
  <si>
    <t>Fußwege</t>
  </si>
  <si>
    <t>Fahrradwege</t>
  </si>
  <si>
    <t>Anzahl</t>
  </si>
  <si>
    <t>Anteil mobiler Personen</t>
  </si>
  <si>
    <t>[%]</t>
  </si>
  <si>
    <t>[Pkw/Ew]</t>
  </si>
  <si>
    <t>[h:min]</t>
  </si>
  <si>
    <t>[km]</t>
  </si>
  <si>
    <t>Durchschnittliche Weglänge</t>
  </si>
  <si>
    <t xml:space="preserve">Fußnoten zu den Tabellen </t>
  </si>
  <si>
    <r>
      <t xml:space="preserve">Pkw pro Einwohner </t>
    </r>
    <r>
      <rPr>
        <vertAlign val="superscript"/>
        <sz val="10"/>
        <rFont val="Arial"/>
        <family val="2"/>
      </rPr>
      <t>10</t>
    </r>
  </si>
  <si>
    <t>Nach Anzahl Personen:</t>
  </si>
  <si>
    <t>Nach Einwohnerzahl:</t>
  </si>
  <si>
    <t>Nach Pkw-Besitz:</t>
  </si>
  <si>
    <t>Nach Raumtypisierung (BIK):</t>
  </si>
  <si>
    <t>Nach Geschlecht:</t>
  </si>
  <si>
    <t>Nach Altersklasse:</t>
  </si>
  <si>
    <t>Nach Berufstätigkeit:</t>
  </si>
  <si>
    <t>Nach Personenanzahl:</t>
  </si>
  <si>
    <t>Nach Alter:</t>
  </si>
  <si>
    <t>Alle Personen</t>
  </si>
  <si>
    <t>Alter 18 - 35 Jahre</t>
  </si>
  <si>
    <t>Nach Wochentag:</t>
  </si>
  <si>
    <t xml:space="preserve">&lt;20.000 Einwohner </t>
  </si>
  <si>
    <t xml:space="preserve">Nach Geschlecht: </t>
  </si>
  <si>
    <t>36 - 60 Jahre</t>
  </si>
  <si>
    <t xml:space="preserve">                      Quelle                               Indikator</t>
  </si>
  <si>
    <t>Nach Altersklassen:</t>
  </si>
  <si>
    <t>Verkehrsbeteiligung [%]</t>
  </si>
  <si>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</si>
  <si>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</si>
  <si>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</si>
  <si>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</si>
  <si>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</si>
  <si>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</si>
  <si>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</si>
  <si>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</si>
  <si>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t>Nach Zweck:</t>
  </si>
  <si>
    <t>Nach Zweck nur MIV (Fahrten als Fahrer, Mitfahrer und Motorrad):</t>
  </si>
  <si>
    <r>
      <t>Nach Hauptverkehrsmittel</t>
    </r>
    <r>
      <rPr>
        <vertAlign val="superscript"/>
        <sz val="10"/>
        <rFont val="Arial"/>
        <family val="2"/>
      </rPr>
      <t>12</t>
    </r>
    <r>
      <rPr>
        <sz val="10"/>
        <rFont val="Arial"/>
        <family val="2"/>
      </rPr>
      <t>:</t>
    </r>
  </si>
  <si>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</si>
  <si>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</si>
  <si>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</si>
  <si>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t>Hausfrau/-mann,  arbeitslos</t>
  </si>
  <si>
    <t>Sonstige
(Schiff, Flugzeug, Taxi usw.)</t>
  </si>
  <si>
    <t>ÖV-Wege
(Bus, Straba, U-/S-Bahn, Zug)</t>
  </si>
  <si>
    <t>MIV-Wege
(Pkw als Fahrer, Mitfahrer, Krad)</t>
  </si>
  <si>
    <t>über 70 Jahre</t>
  </si>
  <si>
    <t>Alter 36 - 60 Jahre</t>
  </si>
  <si>
    <t>Alter über 60 Jahre</t>
  </si>
  <si>
    <t>über 60 Jahre</t>
  </si>
  <si>
    <t>Stichprobenzusammensetzung Haushalte (ungewichtete Fallzahlen)</t>
  </si>
  <si>
    <t>Stichprobenzusammensetzung Personen (ungewichtete Fallzahlen)</t>
  </si>
  <si>
    <r>
      <t xml:space="preserve">MOP 1996 </t>
    </r>
    <r>
      <rPr>
        <vertAlign val="superscript"/>
        <sz val="10"/>
        <rFont val="Arial"/>
        <family val="2"/>
      </rPr>
      <t>8</t>
    </r>
  </si>
  <si>
    <r>
      <t xml:space="preserve">MOP 2002 </t>
    </r>
    <r>
      <rPr>
        <vertAlign val="superscript"/>
        <sz val="10"/>
        <rFont val="Arial"/>
        <family val="2"/>
      </rPr>
      <t>9</t>
    </r>
  </si>
  <si>
    <r>
      <t>MOP 2008</t>
    </r>
    <r>
      <rPr>
        <b/>
        <vertAlign val="superscript"/>
        <sz val="10"/>
        <rFont val="Arial"/>
        <family val="2"/>
      </rPr>
      <t xml:space="preserve"> </t>
    </r>
    <r>
      <rPr>
        <vertAlign val="superscript"/>
        <sz val="10"/>
        <rFont val="Arial"/>
        <family val="2"/>
      </rPr>
      <t>9</t>
    </r>
  </si>
  <si>
    <r>
      <t>Haushalte</t>
    </r>
    <r>
      <rPr>
        <b/>
        <sz val="10"/>
        <rFont val="Arial"/>
        <family val="2"/>
      </rPr>
      <t xml:space="preserve"> [%]</t>
    </r>
  </si>
  <si>
    <r>
      <t>Personen</t>
    </r>
    <r>
      <rPr>
        <b/>
        <sz val="10"/>
        <rFont val="Arial"/>
        <family val="2"/>
      </rPr>
      <t xml:space="preserve"> [%]</t>
    </r>
  </si>
  <si>
    <t>Hinweise und Fußnoten zu den Tabellen der MOP-Statistik</t>
  </si>
  <si>
    <t>Tankbuchstatistik</t>
  </si>
  <si>
    <t xml:space="preserve">       davon Benzin</t>
  </si>
  <si>
    <t xml:space="preserve">       davon Diesel</t>
  </si>
  <si>
    <t xml:space="preserve">       davon Sonstiges</t>
  </si>
  <si>
    <t>Fahrleistung</t>
  </si>
  <si>
    <t>Frühjahrsmonatsfahrleistung (Mehrfachtanker) [km/Monat und Fahrzeug]</t>
  </si>
  <si>
    <t>Antrieb</t>
  </si>
  <si>
    <t>Frühjahrsmonatsfahrleistung (Ottomotor) [km/Monat und Fahrzeug]</t>
  </si>
  <si>
    <t>Verbrauch</t>
  </si>
  <si>
    <t>Flottenverbrauch (ohne Berücksichtigung der Fahrleistung) [l/100 km und Fahrzeug]</t>
  </si>
  <si>
    <t>Durchschnittsverbrauch (fahrleistungsgewichtet nach Klassen) [l/100 km und Fahrzeug]</t>
  </si>
  <si>
    <t>Durchschnittsverbrauch (fahrleistungsgew. n. Pkw) Ottomotor [l/100 km und Fahrzeug]</t>
  </si>
  <si>
    <r>
      <t>MOP 2012</t>
    </r>
    <r>
      <rPr>
        <b/>
        <vertAlign val="superscript"/>
        <sz val="10"/>
        <rFont val="Arial"/>
        <family val="2"/>
      </rPr>
      <t xml:space="preserve"> </t>
    </r>
    <r>
      <rPr>
        <vertAlign val="superscript"/>
        <sz val="10"/>
        <rFont val="Arial"/>
        <family val="2"/>
      </rPr>
      <t>9</t>
    </r>
  </si>
  <si>
    <t>keine Angabe zu Führerschein</t>
  </si>
  <si>
    <t>Pkw-Verfügbarkeit (ab 18 Jahre) [%]</t>
  </si>
  <si>
    <r>
      <t>Pkw-Führerscheinbesitz</t>
    </r>
    <r>
      <rPr>
        <b/>
        <vertAlign val="superscript"/>
        <sz val="14"/>
        <rFont val="Arial"/>
        <family val="2"/>
      </rPr>
      <t>11</t>
    </r>
    <r>
      <rPr>
        <b/>
        <sz val="14"/>
        <rFont val="Arial"/>
        <family val="2"/>
      </rPr>
      <t xml:space="preserve"> (ab 18 Jahre) [%]</t>
    </r>
  </si>
  <si>
    <r>
      <t xml:space="preserve">Hinweise zur Validität der in </t>
    </r>
    <r>
      <rPr>
        <b/>
        <sz val="10"/>
        <color theme="1"/>
        <rFont val="Arial"/>
        <family val="2"/>
      </rPr>
      <t>den Tabellen 5 bis 12</t>
    </r>
    <r>
      <rPr>
        <b/>
        <sz val="10"/>
        <rFont val="Arial"/>
        <family val="2"/>
      </rPr>
      <t xml:space="preserve"> ausgewiesenen Ergebnisse</t>
    </r>
  </si>
  <si>
    <t>20.000 bis unter 100.000 Einwohner</t>
  </si>
  <si>
    <t>5.000 bis unter 20.000 Einwohner</t>
  </si>
  <si>
    <t>&lt; 5000 Einwohner</t>
  </si>
  <si>
    <t>20.000 bis unter 100.000 Einw.</t>
  </si>
  <si>
    <t>&gt;=100.000 Einwohner</t>
  </si>
  <si>
    <t>Rentner(in)</t>
  </si>
  <si>
    <r>
      <t>Gew</t>
    </r>
    <r>
      <rPr>
        <b/>
        <vertAlign val="superscript"/>
        <sz val="9"/>
        <rFont val="Arial"/>
        <family val="2"/>
      </rPr>
      <t>1</t>
    </r>
  </si>
  <si>
    <t>kein Führerschein, aber Pkw im HH</t>
  </si>
  <si>
    <r>
      <t xml:space="preserve">Verkehrsleistung
</t>
    </r>
    <r>
      <rPr>
        <sz val="8"/>
        <rFont val="Arial"/>
        <family val="2"/>
      </rPr>
      <t>[km pro Person und Tag</t>
    </r>
    <r>
      <rPr>
        <vertAlign val="superscript"/>
        <sz val="8"/>
        <rFont val="Arial"/>
        <family val="2"/>
      </rPr>
      <t>5</t>
    </r>
    <r>
      <rPr>
        <sz val="8"/>
        <rFont val="Arial"/>
        <family val="2"/>
      </rPr>
      <t>]</t>
    </r>
  </si>
  <si>
    <r>
      <t xml:space="preserve">Verkehrsleistung Mobiler
</t>
    </r>
    <r>
      <rPr>
        <sz val="8"/>
        <rFont val="Arial"/>
        <family val="2"/>
      </rPr>
      <t>[km pro mobiler Person und Tag</t>
    </r>
    <r>
      <rPr>
        <vertAlign val="superscript"/>
        <sz val="8"/>
        <rFont val="Arial"/>
        <family val="2"/>
      </rPr>
      <t>5</t>
    </r>
    <r>
      <rPr>
        <sz val="8"/>
        <rFont val="Arial"/>
        <family val="2"/>
      </rPr>
      <t>]</t>
    </r>
  </si>
  <si>
    <t>Arbeit, dienstl. oder geschäftlich</t>
  </si>
  <si>
    <t>Ausbildung</t>
  </si>
  <si>
    <t>Besorgung und Service</t>
  </si>
  <si>
    <t>Freizeit</t>
  </si>
  <si>
    <t>nach Hause, zum zweiten Wohnsitz, Sonstiges</t>
  </si>
  <si>
    <t>nach Hause, zum zweiten Wohnsitz, Sonstiges (z.B. Spaziergänge)</t>
  </si>
  <si>
    <r>
      <t>MOP 2013</t>
    </r>
    <r>
      <rPr>
        <b/>
        <vertAlign val="superscript"/>
        <sz val="10"/>
        <rFont val="Arial"/>
        <family val="2"/>
      </rPr>
      <t xml:space="preserve"> </t>
    </r>
    <r>
      <rPr>
        <vertAlign val="superscript"/>
        <sz val="10"/>
        <rFont val="Arial"/>
        <family val="2"/>
      </rPr>
      <t>9</t>
    </r>
  </si>
  <si>
    <r>
      <t>Erhebung:</t>
    </r>
    <r>
      <rPr>
        <i/>
        <sz val="10"/>
        <rFont val="Calibri"/>
        <family val="2"/>
        <scheme val="minor"/>
      </rPr>
      <t xml:space="preserve"> Stichprobengröße [Anzahl Pkw]</t>
    </r>
  </si>
  <si>
    <r>
      <t>MOP 2014</t>
    </r>
    <r>
      <rPr>
        <b/>
        <vertAlign val="superscript"/>
        <sz val="10"/>
        <rFont val="Arial"/>
        <family val="2"/>
      </rPr>
      <t xml:space="preserve"> </t>
    </r>
    <r>
      <rPr>
        <vertAlign val="superscript"/>
        <sz val="10"/>
        <rFont val="Arial"/>
        <family val="2"/>
      </rPr>
      <t>9</t>
    </r>
  </si>
  <si>
    <t>bis 3 Jahre</t>
  </si>
  <si>
    <t>4-6 Jahre</t>
  </si>
  <si>
    <t>7-9 Jahre</t>
  </si>
  <si>
    <t>10 Jahre und älter</t>
  </si>
  <si>
    <t>bis 1399 cm³</t>
  </si>
  <si>
    <t>1400 - 1599 cm³</t>
  </si>
  <si>
    <t>1600 - 1999 cm³</t>
  </si>
  <si>
    <t>2000 u. mehr cm³</t>
  </si>
  <si>
    <t>Verkehrsaufkommen [Anzahl Wege]</t>
  </si>
  <si>
    <r>
      <t xml:space="preserve">Verkehrsleistung [km] </t>
    </r>
    <r>
      <rPr>
        <b/>
        <vertAlign val="superscript"/>
        <sz val="14"/>
        <rFont val="Arial"/>
        <family val="2"/>
      </rPr>
      <t>5</t>
    </r>
  </si>
  <si>
    <r>
      <t xml:space="preserve">Mobilitätszeit [min] </t>
    </r>
    <r>
      <rPr>
        <b/>
        <vertAlign val="superscript"/>
        <sz val="14"/>
        <rFont val="Arial"/>
        <family val="2"/>
      </rPr>
      <t>5</t>
    </r>
  </si>
  <si>
    <t>Zahl der zugelassenen Pkw in Deutschland (Berechnung nach KBA)</t>
  </si>
  <si>
    <t>Durchschnittsverbrauch (fahrleistungsgew. n. Pkw) Dieselmotor [l/100 km und Fahrzeug]</t>
  </si>
  <si>
    <t>Frühjahrsmonatsfahrleistung (Dieselmotor) [km/Monat und Fahrzeug]</t>
  </si>
  <si>
    <t>Frühjahrsmonatsfahrleistung (alle Pkw) [km/Monat und Fahrzeug]</t>
  </si>
  <si>
    <r>
      <t>MOP 2015</t>
    </r>
    <r>
      <rPr>
        <b/>
        <vertAlign val="superscript"/>
        <sz val="10"/>
        <rFont val="Arial"/>
        <family val="2"/>
      </rPr>
      <t xml:space="preserve"> </t>
    </r>
    <r>
      <rPr>
        <vertAlign val="superscript"/>
        <sz val="10"/>
        <rFont val="Arial"/>
        <family val="2"/>
      </rPr>
      <t>9</t>
    </r>
  </si>
  <si>
    <t>Nach Zweck</t>
  </si>
  <si>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Grundgesamt_x001F_heiten möglich.</t>
  </si>
  <si>
    <t>Ist-Angabe bei Auswertung der gewichteten Stichprobe</t>
  </si>
  <si>
    <t>Bis 2005 OBL definiert als ostdeutsche Bundesländer plus Ost-Berlin, ab 2006 OBL definiert als ostdeutsche Bundesländer sowie Berlin Ost und West</t>
  </si>
  <si>
    <t>Die Sollwerte der Merkmale Gebietsstand, Haushaltsgröße und Ortsgrößenklasse stammen aus den Mikrozensus-Erhebungen.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</si>
  <si>
    <t xml:space="preserve">Territorialprinzip (Wege &gt;1000 km = 1000 km; Dauern anteilig reduziert) </t>
  </si>
  <si>
    <t xml:space="preserve">KONTIV: Kontinuierliche Erhebung zum Verkehrsverhalten; Quelle: Kloas, Kunert 1993. </t>
  </si>
  <si>
    <t xml:space="preserve">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MOP-Daten auf die Bevölkerung über 10 Jahre und unterstellt man für die Kinder eine Verkehrsleistung, die 50 % des Mittelwertes aller Personen beträgt, so ergibt sich ein geschätzter Vergleichswert von knapp 35,6 km pro Person und 11,4 km pro Weg (Korrekturfaktor 1,055). </t>
  </si>
  <si>
    <t>Die ausgewiesenen Werte sind hochgerechnet auf die Bevölkerung über 10 Jahren der gesamten Bundesrepublik einschließlich der neuen Bundesländer.</t>
  </si>
  <si>
    <t>Wurden keine Angaben zum Führerscheinbesitz gemacht, so wird angenommen, dass die Person keinen Führerschein besitzt.</t>
  </si>
  <si>
    <t xml:space="preserve">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</si>
  <si>
    <t>Ab der Erhebung 2016 wurde die Abfrage des Führerschein-Besitzes umgestellt. Seitdem können Erhebungsteilnehmer nur noch ankreuzen, wenn sie einen Führerschein besitzen. Eine "Nein"-Option existiert nicht mehr. Für die Auswertung wurde angenommen, dass alle Teilnehmer, welche nicht angekreuzt haben, dass sie einen Führerschein besitzen, keinen Führerschein besitzen. Eine Bestimmung der Item-Nonresponse ist nicht mehr möglich. Dies führt zu einer Eingeschränkten Vergleichbarkeit der Anteile mit denen des Vorjahres.</t>
  </si>
  <si>
    <r>
      <t xml:space="preserve">Sonstige private Erledigungen </t>
    </r>
    <r>
      <rPr>
        <vertAlign val="superscript"/>
        <sz val="10"/>
        <rFont val="Arial"/>
        <family val="2"/>
      </rPr>
      <t>15</t>
    </r>
  </si>
  <si>
    <r>
      <t>MOP 2016</t>
    </r>
    <r>
      <rPr>
        <b/>
        <vertAlign val="superscript"/>
        <sz val="10"/>
        <rFont val="Arial"/>
        <family val="2"/>
      </rPr>
      <t xml:space="preserve"> </t>
    </r>
    <r>
      <rPr>
        <vertAlign val="superscript"/>
        <sz val="10"/>
        <rFont val="Arial"/>
        <family val="2"/>
      </rPr>
      <t>9</t>
    </r>
  </si>
  <si>
    <t>Ab der Erhebung 2016 ist im Wegetagebuch bei der Abfrage der Wege-Zwecke die Ausprägung "Sonstige private Erledigungen" angegeben.</t>
  </si>
  <si>
    <r>
      <t>MOP 2017</t>
    </r>
    <r>
      <rPr>
        <b/>
        <vertAlign val="superscript"/>
        <sz val="10"/>
        <rFont val="Arial"/>
        <family val="2"/>
      </rPr>
      <t xml:space="preserve"> </t>
    </r>
    <r>
      <rPr>
        <vertAlign val="superscript"/>
        <sz val="10"/>
        <rFont val="Arial"/>
        <family val="2"/>
      </rPr>
      <t>9</t>
    </r>
  </si>
  <si>
    <t>Metropole</t>
  </si>
  <si>
    <t>Anteil mobilier Personen</t>
  </si>
  <si>
    <t>['%]</t>
  </si>
  <si>
    <r>
      <t>Verkehrsleistung [km pro Person und Tag</t>
    </r>
    <r>
      <rPr>
        <vertAlign val="superscript"/>
        <sz val="10"/>
        <rFont val="Arial"/>
        <family val="2"/>
      </rPr>
      <t>5</t>
    </r>
    <r>
      <rPr>
        <sz val="10"/>
        <rFont val="Arial"/>
        <family val="2"/>
      </rPr>
      <t>]</t>
    </r>
  </si>
  <si>
    <t xml:space="preserve">Durchschnittliche Wegelänge </t>
  </si>
  <si>
    <t>Regiopole</t>
  </si>
  <si>
    <t>Zentrale Stadt</t>
  </si>
  <si>
    <t>Städtischer Raum</t>
  </si>
  <si>
    <t>Kleinstädtischer, dörflicher Raum</t>
  </si>
  <si>
    <t>Die ausgewiesenen Werte sind hochgerechnet auf die Bevölkerung in den alten Bundesländern über 10 Jahre.</t>
  </si>
  <si>
    <t>Verkehrsaufkommen [Wege pro Person und Tag]</t>
  </si>
  <si>
    <t xml:space="preserve">                                                Jahr      
Indikator</t>
  </si>
  <si>
    <r>
      <t>Kenngrößen der Mobilität nach regionalstatistischem Gemeindetyp (RegioStaRGem5)</t>
    </r>
    <r>
      <rPr>
        <b/>
        <vertAlign val="superscript"/>
        <sz val="14"/>
        <rFont val="Arial"/>
        <family val="2"/>
      </rPr>
      <t>16</t>
    </r>
  </si>
  <si>
    <t>Daten zu den Personenkraftwagen (KBA-Statistik)</t>
  </si>
  <si>
    <t xml:space="preserve"> Pkw/Kraftstoff 
[Anzahl]</t>
  </si>
  <si>
    <t>Fahrzeugalter 
[Anteil  %]</t>
  </si>
  <si>
    <t>Hubraum 
[Anteil %]</t>
  </si>
  <si>
    <r>
      <t>Kenngrößen der Mobilität nach zusammengefasstem regionalstatischen Raumtyp (RegioStaR7)</t>
    </r>
    <r>
      <rPr>
        <b/>
        <vertAlign val="superscript"/>
        <sz val="14"/>
        <rFont val="Arial"/>
        <family val="2"/>
      </rPr>
      <t>16</t>
    </r>
  </si>
  <si>
    <t>Metropolen</t>
  </si>
  <si>
    <t>Regiopolen und Großstädte</t>
  </si>
  <si>
    <t>Mittelstädte, städtischer Raum einer Stadtregion</t>
  </si>
  <si>
    <t>Kleinstädtischer dörflicher Raum einer Stadtregion</t>
  </si>
  <si>
    <t>Zentrale Städte einer Ländlichen Region</t>
  </si>
  <si>
    <t>Mittelstädte, städtischer Raum</t>
  </si>
  <si>
    <t>Kleinstädtischer, dörflicher Raum einer Ländlichen Region</t>
  </si>
  <si>
    <t xml:space="preserve">                                                         Jahr      
Indikator</t>
  </si>
  <si>
    <t>[min]</t>
  </si>
  <si>
    <r>
      <t xml:space="preserve">Mobilitätszeit
</t>
    </r>
    <r>
      <rPr>
        <sz val="8"/>
        <rFont val="Arial"/>
        <family val="2"/>
      </rPr>
      <t>[Stunden pro Person und Tag</t>
    </r>
    <r>
      <rPr>
        <vertAlign val="superscript"/>
        <sz val="8"/>
        <rFont val="Arial"/>
        <family val="2"/>
      </rPr>
      <t>5</t>
    </r>
    <r>
      <rPr>
        <sz val="8"/>
        <rFont val="Arial"/>
        <family val="2"/>
      </rPr>
      <t>]</t>
    </r>
  </si>
  <si>
    <r>
      <t xml:space="preserve">Mobilitätszeit Mobiler
</t>
    </r>
    <r>
      <rPr>
        <sz val="8"/>
        <rFont val="Arial"/>
        <family val="2"/>
      </rPr>
      <t>[Stunden pro mobiler Person und Tag</t>
    </r>
    <r>
      <rPr>
        <vertAlign val="superscript"/>
        <sz val="8"/>
        <rFont val="Arial"/>
        <family val="2"/>
      </rPr>
      <t>5</t>
    </r>
    <r>
      <rPr>
        <sz val="8"/>
        <rFont val="Arial"/>
        <family val="2"/>
      </rPr>
      <t>]</t>
    </r>
  </si>
  <si>
    <r>
      <t>Mobilitätszeit [Minuten pro Person und Tag</t>
    </r>
    <r>
      <rPr>
        <vertAlign val="superscript"/>
        <sz val="10"/>
        <rFont val="Arial"/>
        <family val="2"/>
      </rPr>
      <t>5</t>
    </r>
    <r>
      <rPr>
        <sz val="10"/>
        <rFont val="Arial"/>
        <family val="2"/>
      </rPr>
      <t>]</t>
    </r>
  </si>
  <si>
    <r>
      <t>MiD
2017</t>
    </r>
    <r>
      <rPr>
        <vertAlign val="superscript"/>
        <sz val="10"/>
        <rFont val="Arial"/>
        <family val="2"/>
      </rPr>
      <t>13</t>
    </r>
  </si>
  <si>
    <r>
      <t>MOP 2018</t>
    </r>
    <r>
      <rPr>
        <b/>
        <vertAlign val="superscript"/>
        <sz val="10"/>
        <rFont val="Arial"/>
        <family val="2"/>
      </rPr>
      <t xml:space="preserve"> </t>
    </r>
    <r>
      <rPr>
        <vertAlign val="superscript"/>
        <sz val="10"/>
        <rFont val="Arial"/>
        <family val="2"/>
      </rPr>
      <t>9</t>
    </r>
  </si>
  <si>
    <t>Quelle: "Mobilität in Deutschland Zeitreihen - Datensatzpaket"  infas GmbH, die Werte beziehen sich auf die Bevölkerung ab einem Alter  von 10 Jahren</t>
  </si>
  <si>
    <t xml:space="preserve">Angegebener Pkw-Bestand (privat genutzte Pkw) in Haushalten über Personenanzahl hochgerechnet (einschließlich Kinder unter 10 Jahren), bis einschließlich 1998 nur früheres Bundesgebiet, ab 1999 einschließlich neuer Bundesländer. Zu berücksichtigen sind hier Unschärfen durch die in der Befragung ebenfalls erfassten vorübergehend stillgelegten und nur saisonal zugelassenen Fahrzeuge. </t>
  </si>
  <si>
    <r>
      <t>MOP 2019</t>
    </r>
    <r>
      <rPr>
        <b/>
        <vertAlign val="superscript"/>
        <sz val="10"/>
        <rFont val="Arial"/>
        <family val="2"/>
      </rPr>
      <t xml:space="preserve"> </t>
    </r>
    <r>
      <rPr>
        <vertAlign val="superscript"/>
        <sz val="10"/>
        <rFont val="Arial"/>
        <family val="2"/>
      </rPr>
      <t>9</t>
    </r>
  </si>
  <si>
    <r>
      <t xml:space="preserve">2016 </t>
    </r>
    <r>
      <rPr>
        <b/>
        <vertAlign val="superscript"/>
        <sz val="10"/>
        <rFont val="Arial"/>
        <family val="2"/>
      </rPr>
      <t>14</t>
    </r>
  </si>
  <si>
    <r>
      <t xml:space="preserve">2020 </t>
    </r>
    <r>
      <rPr>
        <i/>
        <vertAlign val="superscript"/>
        <sz val="10"/>
        <rFont val="Calibri"/>
        <family val="2"/>
        <scheme val="minor"/>
      </rPr>
      <t>17</t>
    </r>
  </si>
  <si>
    <t>(55:00)</t>
  </si>
  <si>
    <t xml:space="preserve">    </t>
  </si>
  <si>
    <t>(87)</t>
  </si>
  <si>
    <t>(73,3)</t>
  </si>
  <si>
    <t>(80,4)</t>
  </si>
  <si>
    <t>(2,82)</t>
  </si>
  <si>
    <t>(2,69)</t>
  </si>
  <si>
    <t>(1,5)</t>
  </si>
  <si>
    <t>(1,9)</t>
  </si>
  <si>
    <t>(0,1)</t>
  </si>
  <si>
    <t>(0,3)</t>
  </si>
  <si>
    <t>(27,9)</t>
  </si>
  <si>
    <t>(28,1)</t>
  </si>
  <si>
    <t>(5,5)</t>
  </si>
  <si>
    <t>(13)</t>
  </si>
  <si>
    <t>(38,9)</t>
  </si>
  <si>
    <t>(6,9)</t>
  </si>
  <si>
    <t>(18,8)</t>
  </si>
  <si>
    <t>(76,3)</t>
  </si>
  <si>
    <t>(79,8)</t>
  </si>
  <si>
    <t>(52,3)</t>
  </si>
  <si>
    <t>(22,2)</t>
  </si>
  <si>
    <t>(01:10:00)</t>
  </si>
  <si>
    <t>(100)</t>
  </si>
  <si>
    <t>(22,6)</t>
  </si>
  <si>
    <t>(15,5)</t>
  </si>
  <si>
    <t>(53)</t>
  </si>
  <si>
    <t>(8,1)</t>
  </si>
  <si>
    <t>(0,7)</t>
  </si>
  <si>
    <t>(11,7)</t>
  </si>
  <si>
    <t>(2,8)</t>
  </si>
  <si>
    <t>(19,1)</t>
  </si>
  <si>
    <t>(13,1)</t>
  </si>
  <si>
    <t>(45,6)</t>
  </si>
  <si>
    <t>(13,3)</t>
  </si>
  <si>
    <t>(1,3)</t>
  </si>
  <si>
    <t>(21,3)</t>
  </si>
  <si>
    <t>(12,7)</t>
  </si>
  <si>
    <t>(42,7)</t>
  </si>
  <si>
    <t>(34,2)</t>
  </si>
  <si>
    <t>(8,2)</t>
  </si>
  <si>
    <t>(51,1)</t>
  </si>
  <si>
    <t>(6,1)</t>
  </si>
  <si>
    <t>(0,4)</t>
  </si>
  <si>
    <t>(12,1)</t>
  </si>
  <si>
    <t>(20,8)</t>
  </si>
  <si>
    <t>(49,8)</t>
  </si>
  <si>
    <t>(14,4)</t>
  </si>
  <si>
    <t>(23,7)</t>
  </si>
  <si>
    <t>(8,5)</t>
  </si>
  <si>
    <t>(42,4)</t>
  </si>
  <si>
    <t>(53,5)</t>
  </si>
  <si>
    <t>(1,6)</t>
  </si>
  <si>
    <t>(8,4)</t>
  </si>
  <si>
    <t>(10,6)</t>
  </si>
  <si>
    <t>(7,3)</t>
  </si>
  <si>
    <t>(11,6)</t>
  </si>
  <si>
    <t>(11,2)</t>
  </si>
  <si>
    <t>(8,3)</t>
  </si>
  <si>
    <t>(10,0)</t>
  </si>
  <si>
    <t>(14,6)</t>
  </si>
  <si>
    <t>(6,7)</t>
  </si>
  <si>
    <t>(7,2)</t>
  </si>
  <si>
    <t>(11,3)</t>
  </si>
  <si>
    <t>(9,6)</t>
  </si>
  <si>
    <t>(15,4)</t>
  </si>
  <si>
    <t>(40,1)</t>
  </si>
  <si>
    <t>(24,2)</t>
  </si>
  <si>
    <t>(11,9)</t>
  </si>
  <si>
    <t>(83,9)</t>
  </si>
  <si>
    <t>(33,6)</t>
  </si>
  <si>
    <t>(78,2)</t>
  </si>
  <si>
    <t>(18,9)</t>
  </si>
  <si>
    <t>(84,9)</t>
  </si>
  <si>
    <t>(82,9)</t>
  </si>
  <si>
    <t>(89,0)</t>
  </si>
  <si>
    <t>(87,6)</t>
  </si>
  <si>
    <t>(82,2)</t>
  </si>
  <si>
    <t>(77,9)</t>
  </si>
  <si>
    <t>(75,0)</t>
  </si>
  <si>
    <t>(84,6)</t>
  </si>
  <si>
    <t>(85,3)</t>
  </si>
  <si>
    <t>(79,1)</t>
  </si>
  <si>
    <t>(74,4)</t>
  </si>
  <si>
    <t>(77.3)</t>
  </si>
  <si>
    <t>(79.0)</t>
  </si>
  <si>
    <t>(85.3)</t>
  </si>
  <si>
    <t>(61,2)</t>
  </si>
  <si>
    <t>(75,7)</t>
  </si>
  <si>
    <t>(52,2)</t>
  </si>
  <si>
    <t>(78,4)</t>
  </si>
  <si>
    <t>(76,6)</t>
  </si>
  <si>
    <t>(80,7)</t>
  </si>
  <si>
    <t>(72,0)</t>
  </si>
  <si>
    <t>(83,6)</t>
  </si>
  <si>
    <t>(2,2)</t>
  </si>
  <si>
    <t>(37,5)</t>
  </si>
  <si>
    <t>(29,9)</t>
  </si>
  <si>
    <t>(36,4)</t>
  </si>
  <si>
    <t>(24,5)</t>
  </si>
  <si>
    <t>(21,5)</t>
  </si>
  <si>
    <t>(24,4)</t>
  </si>
  <si>
    <t>(19,0)</t>
  </si>
  <si>
    <t>(35,6)</t>
  </si>
  <si>
    <t>(40,4)</t>
  </si>
  <si>
    <t>(20,9)</t>
  </si>
  <si>
    <t>(17,0)</t>
  </si>
  <si>
    <t>(19,4)</t>
  </si>
  <si>
    <t>(10,7)</t>
  </si>
  <si>
    <t>(14,5)</t>
  </si>
  <si>
    <t>(11,5)</t>
  </si>
  <si>
    <t>(21,9)</t>
  </si>
  <si>
    <t>(25,0)</t>
  </si>
  <si>
    <t>(20,0)</t>
  </si>
  <si>
    <t>(16,1)</t>
  </si>
  <si>
    <t>(4,1)</t>
  </si>
  <si>
    <t>(9,4)</t>
  </si>
  <si>
    <t>(1,7)</t>
  </si>
  <si>
    <t>(70,1)</t>
  </si>
  <si>
    <t>(74,1)</t>
  </si>
  <si>
    <t>(66,4)</t>
  </si>
  <si>
    <t>(81,4)</t>
  </si>
  <si>
    <t>(75,3)</t>
  </si>
  <si>
    <t>(60,0)</t>
  </si>
  <si>
    <t>(55,4)</t>
  </si>
  <si>
    <t>(62,2)</t>
  </si>
  <si>
    <t>(56,8)</t>
  </si>
  <si>
    <t>(70,8)</t>
  </si>
  <si>
    <t>(65,3)</t>
  </si>
  <si>
    <t>(71,0)</t>
  </si>
  <si>
    <t>(67,7)</t>
  </si>
  <si>
    <t>(8,7)</t>
  </si>
  <si>
    <t>(9,2)</t>
  </si>
  <si>
    <t>(4,0)</t>
  </si>
  <si>
    <t>(57,2)</t>
  </si>
  <si>
    <t>(63,4)</t>
  </si>
  <si>
    <t>(58,5)</t>
  </si>
  <si>
    <t>(36,9)</t>
  </si>
  <si>
    <t>(51,8)</t>
  </si>
  <si>
    <t>(54,0)</t>
  </si>
  <si>
    <t>(25,6)</t>
  </si>
  <si>
    <t>(56,1)</t>
  </si>
  <si>
    <t>(61,0)</t>
  </si>
  <si>
    <t>(55,7)</t>
  </si>
  <si>
    <t>(55,3)</t>
  </si>
  <si>
    <t>(7,5)</t>
  </si>
  <si>
    <t>(6,0)</t>
  </si>
  <si>
    <t>(4,4)</t>
  </si>
  <si>
    <t>(3,7)</t>
  </si>
  <si>
    <t>(33,5)</t>
  </si>
  <si>
    <t>(79,5)</t>
  </si>
  <si>
    <t>(63,3)</t>
  </si>
  <si>
    <t>(78,9)</t>
  </si>
  <si>
    <t>(16,2)</t>
  </si>
  <si>
    <t>(54,1)</t>
  </si>
  <si>
    <t>(77,5)</t>
  </si>
  <si>
    <t>(16,5)</t>
  </si>
  <si>
    <t>(53,0)</t>
  </si>
  <si>
    <t>(51,7)</t>
  </si>
  <si>
    <t>(79,6)</t>
  </si>
  <si>
    <t>(24,1)</t>
  </si>
  <si>
    <t>(84,0)</t>
  </si>
  <si>
    <t>(29,6)</t>
  </si>
  <si>
    <t>(86,4)</t>
  </si>
  <si>
    <t>(33,9)</t>
  </si>
  <si>
    <t>(73,8)</t>
  </si>
  <si>
    <t>(31,3)</t>
  </si>
  <si>
    <t>(68,9)</t>
  </si>
  <si>
    <t>(83,4)</t>
  </si>
  <si>
    <t>(33,0)</t>
  </si>
  <si>
    <t>(67,2)</t>
  </si>
  <si>
    <t>(81,6)</t>
  </si>
  <si>
    <t>(41,2)</t>
  </si>
  <si>
    <t>(67,0)</t>
  </si>
  <si>
    <t>(18,3)</t>
  </si>
  <si>
    <t>(52,5)</t>
  </si>
  <si>
    <t>(79,2)</t>
  </si>
  <si>
    <t>(55,1)</t>
  </si>
  <si>
    <t>(15,9)</t>
  </si>
  <si>
    <t>(17,5)</t>
  </si>
  <si>
    <t>(52,0)</t>
  </si>
  <si>
    <t>(23,8)</t>
  </si>
  <si>
    <t>(34,6)</t>
  </si>
  <si>
    <t>(71,2)</t>
  </si>
  <si>
    <t>(88,2)</t>
  </si>
  <si>
    <t>(40,7)</t>
  </si>
  <si>
    <t>(67,3)</t>
  </si>
  <si>
    <t>(86,7)</t>
  </si>
  <si>
    <t>(32,2)</t>
  </si>
  <si>
    <t>(41,4)</t>
  </si>
  <si>
    <t>(66,9)</t>
  </si>
  <si>
    <t>(2,83)</t>
  </si>
  <si>
    <t>(3,07)</t>
  </si>
  <si>
    <t>(3,41)</t>
  </si>
  <si>
    <t>(2,61)</t>
  </si>
  <si>
    <t>(2,39)</t>
  </si>
  <si>
    <t>(2,44)</t>
  </si>
  <si>
    <t>(2,53)</t>
  </si>
  <si>
    <t>(2,88)</t>
  </si>
  <si>
    <t>(3,14)</t>
  </si>
  <si>
    <t>(2,50)</t>
  </si>
  <si>
    <t>(2,24)</t>
  </si>
  <si>
    <t>(2,31)</t>
  </si>
  <si>
    <t>(2,25)</t>
  </si>
  <si>
    <t>(2,36)</t>
  </si>
  <si>
    <t>(2,65)</t>
  </si>
  <si>
    <t>(1,50)</t>
  </si>
  <si>
    <t>(2,15)</t>
  </si>
  <si>
    <t>(2,12)</t>
  </si>
  <si>
    <t>(1,14)</t>
  </si>
  <si>
    <t>(2,33)</t>
  </si>
  <si>
    <t>(2,68)</t>
  </si>
  <si>
    <t>(2,47)</t>
  </si>
  <si>
    <t>(1,90)</t>
  </si>
  <si>
    <t>(2,85)</t>
  </si>
  <si>
    <t>(0,64)</t>
  </si>
  <si>
    <t>(0,44)</t>
  </si>
  <si>
    <t>(0,23)</t>
  </si>
  <si>
    <t>(0,02)</t>
  </si>
  <si>
    <t>(0,33)</t>
  </si>
  <si>
    <t>(0,08)</t>
  </si>
  <si>
    <t>(0,54)</t>
  </si>
  <si>
    <t>(0,37)</t>
  </si>
  <si>
    <t>(0,22)</t>
  </si>
  <si>
    <t>(1,29)</t>
  </si>
  <si>
    <t>(0,20)</t>
  </si>
  <si>
    <t>(0,32)</t>
  </si>
  <si>
    <t>(0,19)</t>
  </si>
  <si>
    <t>(0,13)</t>
  </si>
  <si>
    <t>(0,79)</t>
  </si>
  <si>
    <t>(1,18)</t>
  </si>
  <si>
    <t>(0,14)</t>
  </si>
  <si>
    <t>(0,01)</t>
  </si>
  <si>
    <t>(0,28)</t>
  </si>
  <si>
    <t>(0,48)</t>
  </si>
  <si>
    <t>(1,15)</t>
  </si>
  <si>
    <t>(0,18)</t>
  </si>
  <si>
    <t>(0,00)</t>
  </si>
  <si>
    <t>(0,10)</t>
  </si>
  <si>
    <t>(0,50)</t>
  </si>
  <si>
    <t>(2,79)</t>
  </si>
  <si>
    <t>(2,20)</t>
  </si>
  <si>
    <t>(2,92)</t>
  </si>
  <si>
    <t>(2,38)</t>
  </si>
  <si>
    <t>(2,29)</t>
  </si>
  <si>
    <t>(2,42)</t>
  </si>
  <si>
    <t>(2,26)</t>
  </si>
  <si>
    <t>(3,21)</t>
  </si>
  <si>
    <t>(2,28)</t>
  </si>
  <si>
    <t>(2,67)</t>
  </si>
  <si>
    <t>(2,49)</t>
  </si>
  <si>
    <t>(3,37)</t>
  </si>
  <si>
    <t>(2,95)</t>
  </si>
  <si>
    <t>(01:23)</t>
  </si>
  <si>
    <t>(01:17)</t>
  </si>
  <si>
    <t>Tabelle 1: Stichprobenzusammensetzung Haushalte (ungewichtete Fallzahlen)</t>
  </si>
  <si>
    <t>Tabelle 2: Stichprobenzusammensetzung Personen (ungewichtete Fallzahlen)</t>
  </si>
  <si>
    <t xml:space="preserve">Tabelle 3: Vergleich zwischen MOP-Stichprobe (Haushalte, Ist), Sollwerten (Soll) , und gewichteter Stichprobe (gew.) anhand prozentualer Verteilungen </t>
  </si>
  <si>
    <t xml:space="preserve">Tabelle 4: Vergleich zwischen MOP-Stichprobe (Personen, Ist), Sollwerten (Soll) , und gewichteter Stichprobe (gew.) anhand prozentualer Verteilungen </t>
  </si>
  <si>
    <t>Tabelle 5: Pkw-Führerscheinbesitz (ab 18 Jahre) [%]</t>
  </si>
  <si>
    <t>Tabelle 6: Pkw-Verfügbarkeit (ab 18 Jahre) [%]</t>
  </si>
  <si>
    <t xml:space="preserve">Tabelle 7: Verkehrsbeteiligung [%] </t>
  </si>
  <si>
    <t>Tabelle 8: Verkehrsaufkommen [Anzahl Wege]</t>
  </si>
  <si>
    <t>Tabelle 9: Verkehrsaufkommen (Fortsetzung)</t>
  </si>
  <si>
    <t xml:space="preserve">Tabelle 10: Verkehrsleistung [km] </t>
  </si>
  <si>
    <t xml:space="preserve">Tabelle 11: Mobilitätszeit [min] </t>
  </si>
  <si>
    <t>Tabelle 12: Kenngrößen der Mobilität nach regionalstatistischem Gemeindetyp (RegioStaRGem5)</t>
  </si>
  <si>
    <t>Tabelle 13: Kenngrößen der Mobilität nach zusammengefasstem regionalstatischen Raumtyp (RegioStaR7)</t>
  </si>
  <si>
    <t>Tabelle 15: Tankbuchstatistik</t>
  </si>
  <si>
    <t>Hinweise und Fußnoten</t>
  </si>
  <si>
    <t>Bauer, Anja; Weber, Enzo (2020): COVID-19: How much unemployment was caused by the shutdown in Germany? In: Applied Economics Letters, online first</t>
  </si>
  <si>
    <r>
      <t>2020</t>
    </r>
    <r>
      <rPr>
        <b/>
        <vertAlign val="superscript"/>
        <sz val="10"/>
        <rFont val="Arial"/>
        <family val="2"/>
      </rPr>
      <t>17</t>
    </r>
    <r>
      <rPr>
        <b/>
        <sz val="10"/>
        <rFont val="Arial"/>
        <family val="2"/>
      </rPr>
      <t xml:space="preserve"> 
</t>
    </r>
    <r>
      <rPr>
        <b/>
        <sz val="8"/>
        <rFont val="Arial"/>
        <family val="2"/>
      </rPr>
      <t>(Erhebung Herbst 2020)</t>
    </r>
    <r>
      <rPr>
        <b/>
        <sz val="9"/>
        <rFont val="Arial"/>
        <family val="2"/>
      </rPr>
      <t xml:space="preserve"> </t>
    </r>
  </si>
  <si>
    <r>
      <t>2020</t>
    </r>
    <r>
      <rPr>
        <b/>
        <vertAlign val="superscript"/>
        <sz val="10"/>
        <rFont val="Arial"/>
        <family val="2"/>
      </rPr>
      <t>17</t>
    </r>
    <r>
      <rPr>
        <b/>
        <sz val="10"/>
        <rFont val="Arial"/>
        <family val="2"/>
      </rPr>
      <t xml:space="preserve"> 
</t>
    </r>
    <r>
      <rPr>
        <b/>
        <sz val="8"/>
        <rFont val="Arial"/>
        <family val="2"/>
      </rPr>
      <t>(Erhebung Winter 2021)</t>
    </r>
  </si>
  <si>
    <r>
      <t>2020</t>
    </r>
    <r>
      <rPr>
        <b/>
        <vertAlign val="superscript"/>
        <sz val="10"/>
        <rFont val="Arial"/>
        <family val="2"/>
      </rPr>
      <t xml:space="preserve">17 </t>
    </r>
    <r>
      <rPr>
        <b/>
        <sz val="10"/>
        <rFont val="Arial"/>
        <family val="2"/>
      </rPr>
      <t xml:space="preserve">
</t>
    </r>
    <r>
      <rPr>
        <b/>
        <sz val="8"/>
        <rFont val="Arial"/>
        <family val="2"/>
      </rPr>
      <t>(Erhebung Winter 2021)</t>
    </r>
  </si>
  <si>
    <r>
      <t>2020</t>
    </r>
    <r>
      <rPr>
        <b/>
        <vertAlign val="superscript"/>
        <sz val="10"/>
        <rFont val="Arial"/>
        <family val="2"/>
      </rPr>
      <t>17</t>
    </r>
  </si>
  <si>
    <t>(5,6)</t>
  </si>
  <si>
    <t>(3,0)</t>
  </si>
  <si>
    <t>(18,2)</t>
  </si>
  <si>
    <t>Tabelle 14: Zentrale Kenngrößen der Mobilität im Vergleich</t>
  </si>
  <si>
    <r>
      <t xml:space="preserve">2021 </t>
    </r>
    <r>
      <rPr>
        <i/>
        <vertAlign val="superscript"/>
        <sz val="10"/>
        <rFont val="Calibri"/>
        <family val="2"/>
        <scheme val="minor"/>
      </rPr>
      <t>17</t>
    </r>
  </si>
  <si>
    <t>unbekannt</t>
  </si>
  <si>
    <t>Frühjahrsmonatsfahrleistung (Hybrid) [km/Monat und Fahrzeug]</t>
  </si>
  <si>
    <r>
      <t>Durchschnittsverbrauch (fahrleistungsgew. n. Pkw) Hybrid</t>
    </r>
    <r>
      <rPr>
        <i/>
        <vertAlign val="superscript"/>
        <sz val="10"/>
        <rFont val="Calibri"/>
        <family val="2"/>
        <scheme val="minor"/>
      </rPr>
      <t xml:space="preserve">19 </t>
    </r>
    <r>
      <rPr>
        <i/>
        <sz val="10"/>
        <rFont val="Calibri"/>
        <family val="2"/>
        <scheme val="minor"/>
      </rPr>
      <t>[l/100 km und Fahrzeug]</t>
    </r>
  </si>
  <si>
    <t>In Hybrid-Pkw werden Verbrennungsmotoren mit Elektromotoren kombiniert, wobei unterschiedliche Formen der Hybridisierung bestehen, die auch den Verbrauch beeinflussen. Die in dieser Tabelle dargestellten Durchschnittverbräuche beziehen sich auf den Krafstoffverbrauch der Verbrennungsmotoren dieser Pkw.</t>
  </si>
  <si>
    <t>divers</t>
  </si>
  <si>
    <r>
      <t>2021</t>
    </r>
    <r>
      <rPr>
        <b/>
        <vertAlign val="superscript"/>
        <sz val="10"/>
        <rFont val="Arial"/>
        <family val="2"/>
      </rPr>
      <t>17</t>
    </r>
  </si>
  <si>
    <t>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 In der Gewichtung auf Personenebene wird bezüglich Geschlecht nach Mann/Frau (binär) gewichtet, da zum Stand 2022 keine geeigente Statistik zur Verfügung steht.</t>
  </si>
  <si>
    <t>DOI:</t>
  </si>
  <si>
    <t>9..3</t>
  </si>
  <si>
    <t>(11,0)</t>
  </si>
  <si>
    <t>(7,8)</t>
  </si>
  <si>
    <t xml:space="preserve">Das Institut für Verkehrswesen (IfV) des Karlsruher Insitut für Technologie (KIT) betreibt im Auftrag des Bundesministeriums für Digitales und Verkehrs (BMDV) umfangreiche Forschung zu den Entwicklungen der Alltagsmobilität in Deutschland. Dazu gehören zum Beispiel die Veränderungen von Verkehrsbeteiligung, -aufkommen, -leistung und Mobilitätszeit. Für verschiedene Mobilitätskenngrößen wurde eine differenzierte Datenübersicht angelegt. Die ausgewiesenen Mobilitätseckwerte können für Analysen zur Veränderung der Alltagsmobilität der letzten Jahre genutzt werden. </t>
  </si>
  <si>
    <r>
      <t>0.1</t>
    </r>
    <r>
      <rPr>
        <vertAlign val="superscript"/>
        <sz val="9"/>
        <rFont val="Arial"/>
        <family val="2"/>
      </rPr>
      <t>20</t>
    </r>
  </si>
  <si>
    <r>
      <t xml:space="preserve">Verkehrsaufkommen      
</t>
    </r>
    <r>
      <rPr>
        <sz val="8"/>
        <rFont val="Arial"/>
        <family val="2"/>
      </rPr>
      <t>[Wege pro Person und Tag]</t>
    </r>
  </si>
  <si>
    <r>
      <t>MOP 
2021</t>
    </r>
    <r>
      <rPr>
        <vertAlign val="superscript"/>
        <sz val="10"/>
        <rFont val="Arial"/>
        <family val="2"/>
      </rPr>
      <t>17</t>
    </r>
  </si>
  <si>
    <r>
      <t>MOP
2020</t>
    </r>
    <r>
      <rPr>
        <vertAlign val="superscript"/>
        <sz val="10"/>
        <rFont val="Arial"/>
        <family val="2"/>
      </rPr>
      <t>17</t>
    </r>
    <r>
      <rPr>
        <sz val="10"/>
        <rFont val="Arial"/>
        <family val="2"/>
      </rPr>
      <t xml:space="preserve"> </t>
    </r>
    <r>
      <rPr>
        <b/>
        <sz val="10"/>
        <rFont val="Arial"/>
        <family val="2"/>
      </rPr>
      <t xml:space="preserve">
</t>
    </r>
    <r>
      <rPr>
        <b/>
        <sz val="8"/>
        <rFont val="Arial"/>
        <family val="2"/>
      </rPr>
      <t>(Erhebung Herbst 2020)</t>
    </r>
    <r>
      <rPr>
        <b/>
        <sz val="9"/>
        <rFont val="Arial"/>
        <family val="2"/>
      </rPr>
      <t xml:space="preserve"> </t>
    </r>
  </si>
  <si>
    <r>
      <t>MOP 
2020</t>
    </r>
    <r>
      <rPr>
        <vertAlign val="superscript"/>
        <sz val="10"/>
        <rFont val="Arial"/>
        <family val="2"/>
      </rPr>
      <t>17</t>
    </r>
    <r>
      <rPr>
        <b/>
        <sz val="10"/>
        <rFont val="Arial"/>
        <family val="2"/>
      </rPr>
      <t xml:space="preserve"> 
</t>
    </r>
    <r>
      <rPr>
        <b/>
        <sz val="8"/>
        <rFont val="Arial"/>
        <family val="2"/>
      </rPr>
      <t>(Erhebung Winter 2021)</t>
    </r>
  </si>
  <si>
    <t>In der Statistik werden Personen, die weder dem männlichen noch dem weiblichen Geschlecht zugeordnet werden können, ausgewiesen. Da in den SOLL-Statistiken des Mikrozensus nur nach männlichem und weiblichem Geschlecht differenziert wird, werden die SOLL-Werte folglich ohne das nicht-binäre Geschlecht ausgewiesen. Die Anzahl Personen ist gering, weswegen keine differenzierten Auswertungen hiernach möglich sind.</t>
  </si>
  <si>
    <t>Ab der Erhebung 2016 werden vom BMDV entwickelte regionalstatistische Raumtypologien (RegioStaR) den Haushaltsdaten angefügt.</t>
  </si>
  <si>
    <t>Die Erhebung zu Fahrleistung und Kraftstoffverbrauch 2020 sowie 2021 und die Erhebungen der Alltagsmobilität 2020 sowie 2021 wurden während der Corona-Pandemie (SARS-CoV-2) durchgeführt. Das öffentliche Leben war in den Berichtszeiträum (April bis Juni 2020, November 2020 bis März 2021, April bis Juni 2021, September 2021 bis März 2022) zum Teil stark eingeschränkt.</t>
  </si>
  <si>
    <t>Frühjahrsmonatsfahrleistung (Elektromotor) [km/Monat und Fahrzeug]</t>
  </si>
  <si>
    <r>
      <rPr>
        <b/>
        <sz val="11"/>
        <rFont val="Arial"/>
        <family val="2"/>
      </rPr>
      <t xml:space="preserve">Aktuelle Daten und Mobilitätseckwerte
</t>
    </r>
    <r>
      <rPr>
        <sz val="20"/>
        <rFont val="Arial"/>
        <family val="2"/>
      </rPr>
      <t xml:space="preserve">DEUTSCHES MOBILITÄTSPANEL- ZEITREIHE DER MOBILITÄTECKWERTE  
</t>
    </r>
    <r>
      <rPr>
        <b/>
        <sz val="11"/>
        <rFont val="Arial"/>
        <family val="2"/>
      </rPr>
      <t>//   31.10.2022</t>
    </r>
  </si>
  <si>
    <t>10.5445/IR/1000140962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</si>
</sst>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0.0"/>
    <numFmt numFmtId="166" formatCode="#,##0.000"/>
    <numFmt numFmtId="167" formatCode="0.000"/>
    <numFmt numFmtId="168" formatCode="0.0%"/>
  </numFmts>
  <fonts count="37" x14ac:knownFonts="1">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b/>
      <sz val="13"/>
      <name val="Arial"/>
      <family val="2"/>
    </font>
    <font>
      <b/>
      <vertAlign val="superscript"/>
      <sz val="13"/>
      <name val="Arial"/>
      <family val="2"/>
    </font>
    <font>
      <vertAlign val="superscript"/>
      <sz val="8"/>
      <name val="Arial"/>
      <family val="2"/>
    </font>
    <font>
      <b/>
      <sz val="10"/>
      <color theme="1"/>
      <name val="Arial"/>
      <family val="2"/>
    </font>
    <font>
      <sz val="10"/>
      <name val="MS Sans Serif"/>
      <family val="2"/>
    </font>
    <font>
      <sz val="10"/>
      <name val="MS Sans Serif"/>
      <family val="2"/>
    </font>
    <font>
      <b/>
      <vertAlign val="superscript"/>
      <sz val="9"/>
      <name val="Arial"/>
      <family val="2"/>
    </font>
    <font>
      <sz val="10"/>
      <name val="Calibri"/>
      <family val="2"/>
      <scheme val="minor"/>
    </font>
    <font>
      <i/>
      <sz val="10"/>
      <name val="Calibri"/>
      <family val="2"/>
      <scheme val="minor"/>
    </font>
    <font>
      <b/>
      <i/>
      <sz val="10"/>
      <name val="Calibri"/>
      <family val="2"/>
      <scheme val="minor"/>
    </font>
    <font>
      <b/>
      <sz val="12"/>
      <name val="Calibri"/>
      <family val="2"/>
      <scheme val="minor"/>
    </font>
    <font>
      <sz val="10"/>
      <color theme="1"/>
      <name val="Arial"/>
      <family val="2"/>
    </font>
    <font>
      <sz val="10"/>
      <color rgb="FFFF0000"/>
      <name val="Arial"/>
      <family val="2"/>
    </font>
    <font>
      <i/>
      <vertAlign val="superscript"/>
      <sz val="10"/>
      <name val="Calibri"/>
      <family val="2"/>
      <scheme val="minor"/>
    </font>
    <font>
      <sz val="11"/>
      <name val="Arial"/>
      <family val="2"/>
    </font>
    <font>
      <b/>
      <sz val="11"/>
      <name val="Arial"/>
      <family val="2"/>
    </font>
    <font>
      <sz val="20"/>
      <name val="Arial"/>
      <family val="2"/>
    </font>
    <font>
      <b/>
      <sz val="8"/>
      <name val="Arial"/>
      <family val="2"/>
    </font>
    <font>
      <vertAlign val="superscript"/>
      <sz val="9"/>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7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style="thin">
        <color indexed="64"/>
      </left>
      <right/>
      <top/>
      <bottom style="thin">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Dashed">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Dash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Dashed">
        <color indexed="64"/>
      </top>
      <bottom/>
      <diagonal/>
    </border>
  </borders>
  <cellStyleXfs count="21">
    <xf numFmtId="0" fontId="0" fillId="0" borderId="0"/>
    <xf numFmtId="0" fontId="3" fillId="0" borderId="0" applyNumberFormat="0" applyFill="0" applyBorder="0" applyAlignment="0" applyProtection="0">
      <alignment vertical="top"/>
      <protection locked="0"/>
    </xf>
    <xf numFmtId="0" fontId="22" fillId="0" borderId="0"/>
    <xf numFmtId="9" fontId="22" fillId="0" borderId="0" applyFont="0" applyFill="0" applyBorder="0" applyAlignment="0" applyProtection="0"/>
    <xf numFmtId="0" fontId="23" fillId="0" borderId="0"/>
    <xf numFmtId="9" fontId="23" fillId="0" borderId="0" applyFont="0" applyFill="0" applyBorder="0" applyAlignment="0" applyProtection="0"/>
    <xf numFmtId="0" fontId="6" fillId="0" borderId="0"/>
    <xf numFmtId="4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2" fillId="0" borderId="0"/>
    <xf numFmtId="0" fontId="2" fillId="0" borderId="0"/>
    <xf numFmtId="0" fontId="1" fillId="0" borderId="0"/>
  </cellStyleXfs>
  <cellXfs count="758">
    <xf numFmtId="0" fontId="0" fillId="0" borderId="0" xfId="0"/>
    <xf numFmtId="0" fontId="4" fillId="0" borderId="0" xfId="0" applyFont="1" applyBorder="1" applyAlignment="1">
      <alignment horizontal="center" vertical="top"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6" fillId="0" borderId="0" xfId="0" applyNumberFormat="1" applyFont="1" applyBorder="1"/>
    <xf numFmtId="0" fontId="10" fillId="0" borderId="0" xfId="1" applyFont="1" applyBorder="1" applyAlignment="1" applyProtection="1">
      <alignment horizontal="left"/>
    </xf>
    <xf numFmtId="0" fontId="6" fillId="0" borderId="0" xfId="0" applyFont="1" applyBorder="1" applyAlignment="1">
      <alignment vertical="top" wrapText="1"/>
    </xf>
    <xf numFmtId="0" fontId="10" fillId="0" borderId="0" xfId="1" applyFont="1" applyBorder="1" applyAlignment="1" applyProtection="1">
      <alignment horizontal="justify"/>
    </xf>
    <xf numFmtId="0" fontId="6" fillId="0" borderId="0" xfId="0" applyFont="1" applyBorder="1" applyAlignment="1">
      <alignment wrapText="1"/>
    </xf>
    <xf numFmtId="0" fontId="10" fillId="0" borderId="0" xfId="1" applyNumberFormat="1" applyFont="1" applyBorder="1" applyAlignment="1" applyProtection="1">
      <alignment horizontal="justify"/>
    </xf>
    <xf numFmtId="0" fontId="11" fillId="0" borderId="0" xfId="0" applyFont="1" applyAlignment="1">
      <alignment horizontal="left"/>
    </xf>
    <xf numFmtId="0" fontId="12" fillId="0" borderId="0" xfId="0" applyFont="1" applyBorder="1"/>
    <xf numFmtId="0" fontId="6" fillId="0" borderId="0" xfId="0" applyFont="1" applyFill="1" applyBorder="1" applyAlignment="1">
      <alignment vertical="top" wrapText="1"/>
    </xf>
    <xf numFmtId="165" fontId="6" fillId="0" borderId="0" xfId="0" applyNumberFormat="1" applyFont="1" applyBorder="1"/>
    <xf numFmtId="0" fontId="13" fillId="0" borderId="0" xfId="0" applyFont="1" applyBorder="1"/>
    <xf numFmtId="0" fontId="4" fillId="0" borderId="0" xfId="0" applyFont="1" applyBorder="1" applyAlignment="1">
      <alignment horizontal="right" vertical="top"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wrapText="1"/>
    </xf>
    <xf numFmtId="0" fontId="6" fillId="0" borderId="11" xfId="0" applyFont="1" applyBorder="1" applyAlignment="1">
      <alignment vertical="center" wrapText="1"/>
    </xf>
    <xf numFmtId="0" fontId="4" fillId="0" borderId="7" xfId="0" applyFont="1" applyFill="1" applyBorder="1" applyAlignment="1">
      <alignment horizontal="center" vertical="center" wrapText="1"/>
    </xf>
    <xf numFmtId="165" fontId="6" fillId="0" borderId="7" xfId="0" applyNumberFormat="1" applyFont="1" applyBorder="1" applyAlignment="1">
      <alignment horizontal="center" vertical="center" wrapText="1"/>
    </xf>
    <xf numFmtId="0" fontId="14" fillId="0" borderId="0" xfId="0" applyFont="1" applyBorder="1" applyAlignment="1">
      <alignment horizontal="left" vertical="center" wrapText="1"/>
    </xf>
    <xf numFmtId="165" fontId="6" fillId="0" borderId="12" xfId="0" applyNumberFormat="1" applyFont="1" applyFill="1" applyBorder="1" applyAlignment="1">
      <alignment horizontal="center" vertical="center" wrapText="1"/>
    </xf>
    <xf numFmtId="165" fontId="6" fillId="0" borderId="14"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65" fontId="6" fillId="0" borderId="13" xfId="0" applyNumberFormat="1" applyFont="1" applyFill="1" applyBorder="1" applyAlignment="1">
      <alignment horizontal="center" vertical="center" wrapText="1"/>
    </xf>
    <xf numFmtId="165" fontId="6" fillId="0" borderId="4" xfId="0" applyNumberFormat="1" applyFont="1" applyBorder="1" applyAlignment="1">
      <alignment horizontal="center" vertical="center" wrapText="1"/>
    </xf>
    <xf numFmtId="165" fontId="6" fillId="0" borderId="15"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165" fontId="6" fillId="0" borderId="4"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0" borderId="13" xfId="0" applyNumberFormat="1" applyFont="1" applyFill="1" applyBorder="1" applyAlignment="1">
      <alignment horizontal="center" vertical="center"/>
    </xf>
    <xf numFmtId="165" fontId="6" fillId="0" borderId="15"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165" fontId="6" fillId="0" borderId="14"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5" fontId="6" fillId="0" borderId="15"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65" fontId="6" fillId="0" borderId="16"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wrapText="1"/>
    </xf>
    <xf numFmtId="165" fontId="6" fillId="0" borderId="6" xfId="0" applyNumberFormat="1" applyFont="1" applyFill="1" applyBorder="1" applyAlignment="1">
      <alignment horizontal="center" vertical="center"/>
    </xf>
    <xf numFmtId="165" fontId="0" fillId="0" borderId="6" xfId="0" quotePrefix="1" applyNumberFormat="1" applyBorder="1" applyAlignment="1">
      <alignment horizontal="center" vertical="center"/>
    </xf>
    <xf numFmtId="165" fontId="0" fillId="0" borderId="13" xfId="0" quotePrefix="1" applyNumberFormat="1" applyBorder="1" applyAlignment="1">
      <alignment horizontal="center" vertical="center"/>
    </xf>
    <xf numFmtId="165" fontId="6" fillId="0" borderId="19" xfId="0" applyNumberFormat="1" applyFont="1" applyBorder="1" applyAlignment="1">
      <alignment horizontal="center" vertical="center" wrapText="1"/>
    </xf>
    <xf numFmtId="165" fontId="0" fillId="0" borderId="4" xfId="0" quotePrefix="1" applyNumberFormat="1" applyBorder="1" applyAlignment="1">
      <alignment horizontal="center" vertical="center"/>
    </xf>
    <xf numFmtId="0" fontId="4" fillId="0" borderId="0"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21" xfId="0" applyFont="1" applyFill="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7" xfId="0" applyNumberFormat="1" applyFont="1" applyFill="1" applyBorder="1" applyAlignment="1">
      <alignment horizontal="center" vertical="center" wrapText="1"/>
    </xf>
    <xf numFmtId="20" fontId="6" fillId="0" borderId="7"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0" fontId="6" fillId="2" borderId="5" xfId="0" applyFont="1" applyFill="1" applyBorder="1" applyAlignment="1">
      <alignment horizontal="justify" vertical="center" wrapText="1"/>
    </xf>
    <xf numFmtId="0" fontId="6" fillId="2" borderId="22" xfId="0" applyFont="1" applyFill="1" applyBorder="1" applyAlignment="1">
      <alignment horizontal="left" vertical="center" wrapText="1"/>
    </xf>
    <xf numFmtId="0" fontId="6" fillId="2" borderId="22" xfId="0" applyFont="1" applyFill="1" applyBorder="1" applyAlignment="1">
      <alignment horizontal="justify" vertical="center" wrapText="1"/>
    </xf>
    <xf numFmtId="0" fontId="6" fillId="2"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22" xfId="0" applyFont="1" applyFill="1" applyBorder="1" applyAlignment="1">
      <alignment vertical="center" wrapText="1"/>
    </xf>
    <xf numFmtId="165" fontId="6" fillId="0" borderId="12" xfId="0" applyNumberFormat="1" applyFont="1" applyFill="1" applyBorder="1" applyAlignment="1">
      <alignment horizontal="right" vertical="center" wrapText="1"/>
    </xf>
    <xf numFmtId="165" fontId="6" fillId="0" borderId="12" xfId="0" applyNumberFormat="1" applyFont="1" applyFill="1" applyBorder="1" applyAlignment="1">
      <alignment vertical="center"/>
    </xf>
    <xf numFmtId="0" fontId="6" fillId="0" borderId="1" xfId="0" applyFont="1" applyBorder="1" applyAlignment="1">
      <alignment vertical="center" wrapText="1"/>
    </xf>
    <xf numFmtId="0" fontId="6" fillId="2" borderId="5" xfId="0" applyFont="1" applyFill="1" applyBorder="1" applyAlignment="1">
      <alignment vertical="center" wrapText="1"/>
    </xf>
    <xf numFmtId="165" fontId="6" fillId="0" borderId="12"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14" fillId="0" borderId="0" xfId="1" applyFont="1" applyBorder="1" applyAlignment="1" applyProtection="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3" xfId="0" quotePrefix="1" applyNumberFormat="1" applyBorder="1" applyAlignment="1">
      <alignment horizontal="center"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0" fillId="0" borderId="4" xfId="0" quotePrefix="1" applyNumberFormat="1" applyBorder="1" applyAlignment="1">
      <alignment horizontal="center" vertical="center"/>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165" fontId="7" fillId="0" borderId="12" xfId="0" applyNumberFormat="1" applyFont="1" applyFill="1" applyBorder="1" applyAlignment="1">
      <alignment vertical="center"/>
    </xf>
    <xf numFmtId="165" fontId="7" fillId="0" borderId="0" xfId="0" applyNumberFormat="1" applyFont="1" applyFill="1" applyBorder="1" applyAlignment="1">
      <alignment horizontal="center" vertical="center"/>
    </xf>
    <xf numFmtId="165" fontId="7" fillId="0" borderId="3" xfId="0" applyNumberFormat="1" applyFont="1" applyBorder="1" applyAlignment="1">
      <alignment horizontal="center" vertical="center"/>
    </xf>
    <xf numFmtId="165" fontId="7" fillId="0" borderId="3" xfId="0" applyNumberFormat="1" applyFont="1" applyFill="1" applyBorder="1" applyAlignment="1">
      <alignment horizontal="center" vertical="center"/>
    </xf>
    <xf numFmtId="165" fontId="7" fillId="0" borderId="12" xfId="0" applyNumberFormat="1" applyFont="1" applyBorder="1" applyAlignment="1">
      <alignment horizontal="center" vertical="center"/>
    </xf>
    <xf numFmtId="0" fontId="9" fillId="2" borderId="22"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8" xfId="0" applyFont="1" applyBorder="1" applyAlignment="1">
      <alignment horizontal="justify" vertical="center" wrapText="1"/>
    </xf>
    <xf numFmtId="0" fontId="17" fillId="0" borderId="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165" fontId="7" fillId="0" borderId="3" xfId="0" applyNumberFormat="1" applyFont="1" applyFill="1" applyBorder="1" applyAlignment="1">
      <alignment horizontal="center" vertical="center" wrapText="1"/>
    </xf>
    <xf numFmtId="165" fontId="7" fillId="0" borderId="3" xfId="0" quotePrefix="1" applyNumberFormat="1" applyFont="1" applyBorder="1" applyAlignment="1">
      <alignment horizontal="center" vertical="center"/>
    </xf>
    <xf numFmtId="165" fontId="7" fillId="0" borderId="4" xfId="0" quotePrefix="1" applyNumberFormat="1" applyFont="1" applyBorder="1" applyAlignment="1">
      <alignment horizontal="center" vertical="center"/>
    </xf>
    <xf numFmtId="0" fontId="7" fillId="0" borderId="0" xfId="0" applyFont="1" applyBorder="1"/>
    <xf numFmtId="0" fontId="7" fillId="2" borderId="22" xfId="0" applyFont="1" applyFill="1" applyBorder="1" applyAlignment="1">
      <alignment horizontal="left" vertical="center" wrapText="1"/>
    </xf>
    <xf numFmtId="0" fontId="6" fillId="0" borderId="21" xfId="0" applyFont="1" applyBorder="1" applyAlignment="1">
      <alignment vertical="center"/>
    </xf>
    <xf numFmtId="0" fontId="6"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30" xfId="0" applyFont="1" applyBorder="1" applyAlignment="1">
      <alignment horizontal="center" vertical="center"/>
    </xf>
    <xf numFmtId="2" fontId="0" fillId="0" borderId="13" xfId="0" quotePrefix="1" applyNumberFormat="1" applyBorder="1" applyAlignment="1">
      <alignment horizontal="center" vertical="center"/>
    </xf>
    <xf numFmtId="2" fontId="0" fillId="0" borderId="4" xfId="0" quotePrefix="1" applyNumberFormat="1" applyBorder="1" applyAlignment="1">
      <alignment horizontal="center" vertical="center"/>
    </xf>
    <xf numFmtId="2" fontId="0" fillId="0" borderId="6" xfId="0" quotePrefix="1" applyNumberFormat="1" applyBorder="1" applyAlignment="1">
      <alignment horizontal="center" vertical="center"/>
    </xf>
    <xf numFmtId="166"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17" fillId="0" borderId="4" xfId="0" applyFont="1" applyBorder="1" applyAlignment="1">
      <alignment horizontal="center" vertical="center"/>
    </xf>
    <xf numFmtId="165" fontId="7" fillId="0" borderId="0" xfId="0" applyNumberFormat="1" applyFont="1" applyBorder="1" applyAlignment="1">
      <alignment vertical="center"/>
    </xf>
    <xf numFmtId="165" fontId="7" fillId="0" borderId="21" xfId="0" applyNumberFormat="1" applyFont="1" applyBorder="1" applyAlignment="1">
      <alignment vertical="center"/>
    </xf>
    <xf numFmtId="0" fontId="7" fillId="0" borderId="21" xfId="0" applyFont="1" applyBorder="1" applyAlignment="1">
      <alignment horizontal="center" vertical="center"/>
    </xf>
    <xf numFmtId="165" fontId="7" fillId="0" borderId="36" xfId="0" applyNumberFormat="1" applyFont="1" applyFill="1" applyBorder="1" applyAlignment="1">
      <alignment horizontal="center" vertical="center" wrapText="1"/>
    </xf>
    <xf numFmtId="0" fontId="0" fillId="0" borderId="13" xfId="0" quotePrefix="1" applyNumberFormat="1" applyFill="1" applyBorder="1" applyAlignment="1">
      <alignment horizontal="center" vertical="center"/>
    </xf>
    <xf numFmtId="0" fontId="6" fillId="0" borderId="21" xfId="0" applyFont="1" applyBorder="1" applyAlignment="1">
      <alignment horizontal="center" vertical="center"/>
    </xf>
    <xf numFmtId="0" fontId="0" fillId="0" borderId="31" xfId="0" quotePrefix="1" applyNumberFormat="1" applyBorder="1" applyAlignment="1">
      <alignment horizontal="center" vertical="center"/>
    </xf>
    <xf numFmtId="165" fontId="0" fillId="0" borderId="13" xfId="0" quotePrefix="1" applyNumberFormat="1" applyFill="1" applyBorder="1" applyAlignment="1">
      <alignment horizontal="center" vertical="center"/>
    </xf>
    <xf numFmtId="165" fontId="0" fillId="0" borderId="4" xfId="0" quotePrefix="1" applyNumberFormat="1" applyFill="1" applyBorder="1" applyAlignment="1">
      <alignment horizontal="center" vertical="center"/>
    </xf>
    <xf numFmtId="165" fontId="6" fillId="0" borderId="21" xfId="0" applyNumberFormat="1" applyFont="1" applyFill="1" applyBorder="1" applyAlignment="1">
      <alignment horizontal="center" vertical="center"/>
    </xf>
    <xf numFmtId="0" fontId="9" fillId="0" borderId="2" xfId="0" applyFont="1" applyBorder="1" applyAlignment="1">
      <alignment horizontal="left" vertical="center" wrapText="1"/>
    </xf>
    <xf numFmtId="165" fontId="7" fillId="0" borderId="31" xfId="0" quotePrefix="1" applyNumberFormat="1" applyFont="1" applyBorder="1" applyAlignment="1">
      <alignment vertical="center"/>
    </xf>
    <xf numFmtId="165" fontId="7" fillId="0" borderId="13" xfId="0" quotePrefix="1" applyNumberFormat="1" applyFont="1" applyBorder="1" applyAlignment="1">
      <alignment vertical="center"/>
    </xf>
    <xf numFmtId="165" fontId="7" fillId="0" borderId="4" xfId="0" quotePrefix="1" applyNumberFormat="1" applyFont="1" applyBorder="1" applyAlignment="1">
      <alignment vertical="center"/>
    </xf>
    <xf numFmtId="165" fontId="7" fillId="0" borderId="31" xfId="0" quotePrefix="1" applyNumberFormat="1" applyFont="1" applyBorder="1" applyAlignment="1">
      <alignment horizontal="center" vertical="center"/>
    </xf>
    <xf numFmtId="0" fontId="7" fillId="0" borderId="31" xfId="0" quotePrefix="1" applyNumberFormat="1" applyFont="1" applyBorder="1" applyAlignment="1">
      <alignment horizontal="center" vertical="center"/>
    </xf>
    <xf numFmtId="0" fontId="7" fillId="0" borderId="13" xfId="0" quotePrefix="1" applyNumberFormat="1" applyFont="1" applyBorder="1" applyAlignment="1">
      <alignment horizontal="center" vertical="center"/>
    </xf>
    <xf numFmtId="0" fontId="7" fillId="0" borderId="4" xfId="0" quotePrefix="1" applyNumberFormat="1" applyFont="1" applyBorder="1" applyAlignment="1">
      <alignment horizontal="center" vertical="center"/>
    </xf>
    <xf numFmtId="0" fontId="4" fillId="0" borderId="37" xfId="0" applyFont="1" applyBorder="1" applyAlignment="1">
      <alignment vertical="center" wrapText="1"/>
    </xf>
    <xf numFmtId="2" fontId="6" fillId="0" borderId="0" xfId="0" applyNumberFormat="1" applyFont="1" applyBorder="1" applyAlignment="1">
      <alignment horizontal="center" vertical="center"/>
    </xf>
    <xf numFmtId="2" fontId="6" fillId="0" borderId="3" xfId="0"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0" fontId="6" fillId="0" borderId="11" xfId="0" applyFont="1" applyBorder="1" applyAlignment="1">
      <alignment horizontal="left" vertical="center" wrapText="1"/>
    </xf>
    <xf numFmtId="165" fontId="7" fillId="0" borderId="36" xfId="0" applyNumberFormat="1" applyFont="1" applyBorder="1" applyAlignment="1">
      <alignment horizontal="center" vertical="center"/>
    </xf>
    <xf numFmtId="165" fontId="7" fillId="0" borderId="21" xfId="0" applyNumberFormat="1" applyFont="1" applyBorder="1" applyAlignment="1">
      <alignment horizontal="center" vertical="center"/>
    </xf>
    <xf numFmtId="165" fontId="7" fillId="0" borderId="30" xfId="0" applyNumberFormat="1" applyFont="1" applyBorder="1" applyAlignment="1">
      <alignment horizontal="center" vertical="center"/>
    </xf>
    <xf numFmtId="165" fontId="6" fillId="0" borderId="0" xfId="0" applyNumberFormat="1" applyFont="1" applyBorder="1" applyAlignment="1">
      <alignment horizontal="center" vertical="center"/>
    </xf>
    <xf numFmtId="0" fontId="6" fillId="0" borderId="0" xfId="0" applyFont="1" applyFill="1" applyBorder="1"/>
    <xf numFmtId="165" fontId="7" fillId="0" borderId="36" xfId="0" applyNumberFormat="1" applyFont="1" applyBorder="1" applyAlignment="1">
      <alignment vertical="center"/>
    </xf>
    <xf numFmtId="165" fontId="7" fillId="0" borderId="3" xfId="0" applyNumberFormat="1" applyFont="1" applyBorder="1" applyAlignment="1">
      <alignment vertical="center"/>
    </xf>
    <xf numFmtId="2" fontId="0" fillId="0" borderId="38" xfId="0" quotePrefix="1" applyNumberFormat="1" applyBorder="1" applyAlignment="1">
      <alignment horizontal="center" vertical="center"/>
    </xf>
    <xf numFmtId="2" fontId="0" fillId="0" borderId="31" xfId="0" quotePrefix="1" applyNumberFormat="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Border="1" applyAlignment="1">
      <alignment vertical="top" wrapText="1"/>
    </xf>
    <xf numFmtId="0" fontId="4" fillId="0" borderId="0" xfId="0" applyFont="1" applyBorder="1" applyAlignment="1">
      <alignment horizontal="center" vertical="center" wrapText="1"/>
    </xf>
    <xf numFmtId="0" fontId="6" fillId="0" borderId="5" xfId="0" applyFont="1" applyBorder="1" applyAlignment="1">
      <alignment vertical="center"/>
    </xf>
    <xf numFmtId="0" fontId="6" fillId="0" borderId="2" xfId="0" applyNumberFormat="1" applyFont="1" applyBorder="1" applyAlignment="1">
      <alignment vertical="center" wrapText="1"/>
    </xf>
    <xf numFmtId="0" fontId="6" fillId="0" borderId="1" xfId="0" applyNumberFormat="1" applyFont="1" applyBorder="1" applyAlignment="1">
      <alignment vertical="center" wrapText="1"/>
    </xf>
    <xf numFmtId="165" fontId="0" fillId="0" borderId="14" xfId="0" quotePrefix="1" applyNumberFormat="1" applyBorder="1" applyAlignment="1">
      <alignment horizontal="center" vertical="center"/>
    </xf>
    <xf numFmtId="165" fontId="0" fillId="0" borderId="15" xfId="0" quotePrefix="1" applyNumberFormat="1" applyBorder="1" applyAlignment="1">
      <alignment horizontal="center" vertical="center"/>
    </xf>
    <xf numFmtId="2" fontId="6" fillId="0" borderId="7" xfId="0" quotePrefix="1"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0" borderId="21" xfId="0" applyNumberFormat="1" applyFont="1" applyBorder="1" applyAlignment="1">
      <alignment vertical="center" wrapText="1"/>
    </xf>
    <xf numFmtId="0" fontId="6" fillId="0" borderId="3" xfId="0" applyNumberFormat="1" applyFont="1" applyBorder="1" applyAlignment="1">
      <alignment vertical="center" wrapText="1"/>
    </xf>
    <xf numFmtId="165" fontId="6" fillId="0" borderId="7" xfId="0" applyNumberFormat="1" applyFont="1" applyFill="1" applyBorder="1" applyAlignment="1">
      <alignment horizontal="center" vertical="center"/>
    </xf>
    <xf numFmtId="165" fontId="0" fillId="0" borderId="7" xfId="0" quotePrefix="1" applyNumberFormat="1" applyBorder="1" applyAlignment="1">
      <alignment horizontal="center"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6" fillId="0" borderId="1" xfId="0" applyFont="1" applyBorder="1" applyAlignment="1">
      <alignment wrapText="1"/>
    </xf>
    <xf numFmtId="0" fontId="6" fillId="2" borderId="5" xfId="0" applyNumberFormat="1" applyFont="1" applyFill="1" applyBorder="1" applyAlignment="1">
      <alignment vertical="center" wrapText="1"/>
    </xf>
    <xf numFmtId="49" fontId="6" fillId="0" borderId="1" xfId="0" applyNumberFormat="1" applyFont="1" applyBorder="1" applyAlignment="1">
      <alignment vertical="center" wrapText="1"/>
    </xf>
    <xf numFmtId="0" fontId="10" fillId="0" borderId="45" xfId="1" applyNumberFormat="1" applyFont="1" applyBorder="1" applyAlignment="1" applyProtection="1">
      <alignment vertical="center" wrapText="1"/>
    </xf>
    <xf numFmtId="1" fontId="6" fillId="0" borderId="8"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21" xfId="0" applyFont="1" applyFill="1" applyBorder="1" applyAlignment="1">
      <alignment horizontal="center" vertical="center"/>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vertical="center" wrapText="1"/>
    </xf>
    <xf numFmtId="0" fontId="4" fillId="0" borderId="0" xfId="0" applyFont="1" applyBorder="1" applyAlignment="1">
      <alignment horizontal="center" vertical="center"/>
    </xf>
    <xf numFmtId="0" fontId="6" fillId="0" borderId="3" xfId="0" applyFont="1" applyBorder="1" applyAlignment="1">
      <alignment horizontal="justify" vertical="center" wrapText="1"/>
    </xf>
    <xf numFmtId="0" fontId="6" fillId="0" borderId="0" xfId="0" applyFont="1" applyBorder="1" applyAlignment="1">
      <alignment horizontal="justify" vertical="center" wrapText="1"/>
    </xf>
    <xf numFmtId="0" fontId="17" fillId="0" borderId="0" xfId="0" applyFont="1" applyFill="1" applyBorder="1" applyAlignment="1">
      <alignment horizontal="center" vertical="center" wrapText="1"/>
    </xf>
    <xf numFmtId="165" fontId="7" fillId="0" borderId="16" xfId="0" quotePrefix="1" applyNumberFormat="1" applyFont="1" applyBorder="1" applyAlignment="1">
      <alignment vertical="center"/>
    </xf>
    <xf numFmtId="165" fontId="7" fillId="0" borderId="46" xfId="0" quotePrefix="1" applyNumberFormat="1" applyFont="1" applyBorder="1" applyAlignment="1">
      <alignment vertical="center"/>
    </xf>
    <xf numFmtId="0" fontId="9" fillId="0" borderId="0" xfId="0" applyFont="1" applyBorder="1" applyAlignment="1">
      <alignment horizontal="justify" vertical="center" wrapText="1"/>
    </xf>
    <xf numFmtId="165" fontId="7" fillId="0" borderId="19" xfId="0" quotePrefix="1" applyNumberFormat="1" applyFont="1" applyBorder="1" applyAlignment="1">
      <alignment vertical="center"/>
    </xf>
    <xf numFmtId="0" fontId="6" fillId="0" borderId="0" xfId="1" applyFont="1" applyBorder="1" applyAlignment="1" applyProtection="1">
      <alignment horizontal="center" vertical="center" wrapText="1"/>
    </xf>
    <xf numFmtId="0" fontId="17" fillId="0" borderId="27" xfId="0" applyFont="1" applyFill="1" applyBorder="1" applyAlignment="1">
      <alignment horizontal="center" vertical="center" wrapText="1"/>
    </xf>
    <xf numFmtId="165" fontId="7" fillId="0" borderId="16" xfId="0" quotePrefix="1" applyNumberFormat="1" applyFont="1" applyBorder="1" applyAlignment="1">
      <alignment horizontal="center" vertical="center"/>
    </xf>
    <xf numFmtId="165" fontId="7" fillId="0" borderId="19" xfId="0" quotePrefix="1" applyNumberFormat="1" applyFont="1" applyBorder="1" applyAlignment="1">
      <alignment horizontal="center" vertical="center"/>
    </xf>
    <xf numFmtId="165" fontId="7" fillId="0" borderId="46" xfId="0" quotePrefix="1" applyNumberFormat="1" applyFont="1" applyBorder="1" applyAlignment="1">
      <alignment horizontal="center" vertical="center"/>
    </xf>
    <xf numFmtId="0" fontId="7" fillId="0" borderId="0" xfId="0" applyFont="1" applyBorder="1" applyAlignment="1">
      <alignment horizontal="left" vertical="center" wrapText="1"/>
    </xf>
    <xf numFmtId="0" fontId="17" fillId="0" borderId="25" xfId="0" applyFont="1" applyFill="1" applyBorder="1" applyAlignment="1">
      <alignment horizontal="center" vertical="center" wrapText="1"/>
    </xf>
    <xf numFmtId="165" fontId="6" fillId="0" borderId="21" xfId="0" applyNumberFormat="1" applyFont="1" applyBorder="1" applyAlignment="1">
      <alignment horizontal="center" vertical="center"/>
    </xf>
    <xf numFmtId="165" fontId="0" fillId="0" borderId="31" xfId="0" quotePrefix="1" applyNumberFormat="1" applyBorder="1" applyAlignment="1">
      <alignment horizontal="center" vertical="center"/>
    </xf>
    <xf numFmtId="0" fontId="7" fillId="0" borderId="30" xfId="0" applyFont="1" applyBorder="1" applyAlignment="1">
      <alignment horizontal="center" vertical="center"/>
    </xf>
    <xf numFmtId="165" fontId="6" fillId="0" borderId="46" xfId="0" applyNumberFormat="1" applyFont="1" applyBorder="1" applyAlignment="1">
      <alignment horizontal="center" vertical="center"/>
    </xf>
    <xf numFmtId="165" fontId="6" fillId="0" borderId="16" xfId="0" applyNumberFormat="1" applyFont="1" applyFill="1" applyBorder="1" applyAlignment="1">
      <alignment horizontal="center" vertical="center"/>
    </xf>
    <xf numFmtId="165" fontId="6" fillId="0" borderId="16" xfId="0" applyNumberFormat="1" applyFont="1" applyBorder="1" applyAlignment="1">
      <alignment horizontal="center" vertical="center"/>
    </xf>
    <xf numFmtId="165" fontId="6" fillId="0" borderId="19" xfId="0" applyNumberFormat="1" applyFont="1" applyFill="1" applyBorder="1" applyAlignment="1">
      <alignment horizontal="center" vertical="center"/>
    </xf>
    <xf numFmtId="165" fontId="6" fillId="0" borderId="19" xfId="0" applyNumberFormat="1" applyFont="1" applyBorder="1" applyAlignment="1">
      <alignment horizontal="center" vertical="center"/>
    </xf>
    <xf numFmtId="0" fontId="4" fillId="0" borderId="7" xfId="0" applyFont="1" applyBorder="1" applyAlignment="1">
      <alignment horizontal="center" vertical="center"/>
    </xf>
    <xf numFmtId="165" fontId="6" fillId="0" borderId="38" xfId="0" applyNumberFormat="1" applyFont="1" applyFill="1" applyBorder="1" applyAlignment="1">
      <alignment horizontal="center" vertical="center" wrapText="1"/>
    </xf>
    <xf numFmtId="165" fontId="6" fillId="0" borderId="30" xfId="0" applyNumberFormat="1" applyFont="1" applyFill="1" applyBorder="1" applyAlignment="1">
      <alignment horizontal="center" vertical="center"/>
    </xf>
    <xf numFmtId="0" fontId="6" fillId="0" borderId="0" xfId="0" applyFont="1" applyFill="1" applyBorder="1" applyAlignment="1">
      <alignment horizontal="right" vertical="center" wrapText="1"/>
    </xf>
    <xf numFmtId="165" fontId="6" fillId="0" borderId="46" xfId="0" applyNumberFormat="1" applyFont="1" applyFill="1" applyBorder="1" applyAlignment="1">
      <alignment horizontal="center" vertical="center"/>
    </xf>
    <xf numFmtId="165" fontId="6" fillId="0" borderId="38" xfId="0" applyNumberFormat="1" applyFont="1" applyBorder="1" applyAlignment="1">
      <alignment horizontal="center" vertical="center"/>
    </xf>
    <xf numFmtId="165" fontId="6" fillId="0" borderId="15" xfId="0" applyNumberFormat="1" applyFont="1" applyBorder="1" applyAlignment="1">
      <alignment horizontal="center" vertical="center"/>
    </xf>
    <xf numFmtId="165" fontId="6" fillId="0" borderId="14" xfId="0" applyNumberFormat="1" applyFont="1" applyBorder="1" applyAlignment="1">
      <alignment horizontal="center" vertical="center"/>
    </xf>
    <xf numFmtId="165" fontId="6" fillId="0" borderId="38" xfId="0" applyNumberFormat="1" applyFont="1" applyFill="1" applyBorder="1" applyAlignment="1">
      <alignment horizontal="center" vertical="center"/>
    </xf>
    <xf numFmtId="2" fontId="6" fillId="0" borderId="15" xfId="0" applyNumberFormat="1" applyFont="1" applyBorder="1" applyAlignment="1">
      <alignment horizontal="center" vertical="center"/>
    </xf>
    <xf numFmtId="2" fontId="6" fillId="0" borderId="14" xfId="0" applyNumberFormat="1" applyFont="1" applyBorder="1" applyAlignment="1">
      <alignment horizontal="center" vertical="center"/>
    </xf>
    <xf numFmtId="165" fontId="6" fillId="0" borderId="7" xfId="0" applyNumberFormat="1" applyFont="1" applyBorder="1" applyAlignment="1">
      <alignment horizontal="center" vertical="center"/>
    </xf>
    <xf numFmtId="0" fontId="6" fillId="0" borderId="47" xfId="0" applyNumberFormat="1" applyFont="1" applyBorder="1" applyAlignment="1">
      <alignment vertical="center" wrapText="1"/>
    </xf>
    <xf numFmtId="165" fontId="0" fillId="0" borderId="38" xfId="0" quotePrefix="1" applyNumberFormat="1" applyBorder="1" applyAlignment="1">
      <alignment horizontal="center" vertical="center"/>
    </xf>
    <xf numFmtId="20" fontId="0" fillId="0" borderId="7" xfId="0" quotePrefix="1" applyNumberFormat="1" applyBorder="1" applyAlignment="1">
      <alignment horizontal="center" vertical="center"/>
    </xf>
    <xf numFmtId="1" fontId="6" fillId="0" borderId="0" xfId="0" applyNumberFormat="1" applyFont="1" applyBorder="1" applyAlignment="1">
      <alignment horizontal="center" vertical="center"/>
    </xf>
    <xf numFmtId="1" fontId="6" fillId="0" borderId="21" xfId="0" applyNumberFormat="1" applyFont="1" applyBorder="1" applyAlignment="1">
      <alignment horizontal="center" vertical="center"/>
    </xf>
    <xf numFmtId="0" fontId="4" fillId="0" borderId="21" xfId="0" applyFont="1" applyBorder="1" applyAlignment="1">
      <alignment vertical="center" wrapText="1"/>
    </xf>
    <xf numFmtId="0" fontId="6" fillId="0" borderId="3" xfId="0" applyFont="1" applyBorder="1" applyAlignment="1">
      <alignment vertical="center"/>
    </xf>
    <xf numFmtId="0" fontId="10" fillId="0" borderId="48" xfId="1" applyNumberFormat="1" applyFont="1" applyBorder="1" applyAlignment="1" applyProtection="1">
      <alignment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Fill="1" applyAlignment="1">
      <alignment horizontal="left" vertical="top" wrapText="1"/>
    </xf>
    <xf numFmtId="0" fontId="6" fillId="0" borderId="0" xfId="0" applyNumberFormat="1" applyFont="1" applyAlignment="1">
      <alignment horizontal="left" vertical="top" wrapText="1"/>
    </xf>
    <xf numFmtId="2" fontId="6" fillId="0" borderId="38" xfId="0" quotePrefix="1" applyNumberFormat="1" applyFont="1" applyBorder="1" applyAlignment="1">
      <alignment horizontal="center" vertical="center"/>
    </xf>
    <xf numFmtId="2" fontId="6" fillId="0" borderId="13" xfId="0" quotePrefix="1" applyNumberFormat="1" applyFont="1" applyBorder="1" applyAlignment="1">
      <alignment horizontal="center" vertical="center"/>
    </xf>
    <xf numFmtId="0" fontId="6" fillId="0" borderId="0" xfId="0" applyNumberFormat="1" applyFont="1" applyBorder="1" applyAlignment="1">
      <alignment vertical="center" wrapText="1"/>
    </xf>
    <xf numFmtId="0" fontId="6" fillId="0" borderId="0" xfId="0" applyFont="1" applyAlignment="1">
      <alignment horizontal="left" vertical="top" wrapText="1"/>
    </xf>
    <xf numFmtId="0" fontId="14" fillId="0" borderId="0" xfId="0" applyFont="1" applyAlignment="1">
      <alignment horizontal="left" vertical="top" wrapText="1"/>
    </xf>
    <xf numFmtId="0" fontId="4" fillId="0" borderId="0" xfId="0" applyFont="1" applyAlignment="1">
      <alignment horizontal="left" vertical="top" wrapText="1"/>
    </xf>
    <xf numFmtId="165" fontId="7" fillId="0" borderId="0" xfId="0" applyNumberFormat="1" applyFont="1" applyBorder="1" applyAlignment="1">
      <alignment horizontal="center" vertical="center"/>
    </xf>
    <xf numFmtId="165" fontId="7" fillId="0" borderId="16" xfId="0" applyNumberFormat="1" applyFont="1" applyBorder="1" applyAlignment="1">
      <alignment horizontal="center" vertical="center"/>
    </xf>
    <xf numFmtId="0" fontId="7" fillId="0" borderId="23" xfId="0" applyFont="1" applyBorder="1" applyAlignment="1">
      <alignment horizontal="left" vertical="top" wrapText="1"/>
    </xf>
    <xf numFmtId="0" fontId="7" fillId="0" borderId="13" xfId="0" applyFont="1" applyBorder="1" applyAlignment="1">
      <alignment horizontal="center" vertical="center"/>
    </xf>
    <xf numFmtId="165" fontId="7" fillId="0" borderId="0" xfId="0" quotePrefix="1" applyNumberFormat="1" applyFont="1" applyBorder="1" applyAlignment="1">
      <alignment horizontal="center" vertical="center"/>
    </xf>
    <xf numFmtId="0" fontId="6" fillId="0" borderId="0" xfId="0" applyFont="1" applyBorder="1" applyAlignment="1">
      <alignment horizontal="center" vertical="center"/>
    </xf>
    <xf numFmtId="165" fontId="7" fillId="0" borderId="13" xfId="0" quotePrefix="1" applyNumberFormat="1"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horizontal="center" vertical="center" wrapText="1"/>
    </xf>
    <xf numFmtId="165" fontId="6" fillId="0" borderId="38" xfId="0" applyNumberFormat="1" applyFont="1" applyBorder="1" applyAlignment="1">
      <alignment horizontal="center" vertical="center" wrapText="1"/>
    </xf>
    <xf numFmtId="2" fontId="6" fillId="0" borderId="14" xfId="0" quotePrefix="1" applyNumberFormat="1" applyFont="1" applyBorder="1" applyAlignment="1">
      <alignment horizontal="center" vertical="center"/>
    </xf>
    <xf numFmtId="2" fontId="6" fillId="0" borderId="13" xfId="0" applyNumberFormat="1" applyFont="1" applyBorder="1" applyAlignment="1">
      <alignment horizontal="center" vertical="center"/>
    </xf>
    <xf numFmtId="2" fontId="6" fillId="0" borderId="38" xfId="0" applyNumberFormat="1" applyFont="1" applyBorder="1" applyAlignment="1">
      <alignment horizontal="center" vertical="center"/>
    </xf>
    <xf numFmtId="2" fontId="6" fillId="0" borderId="15" xfId="0" quotePrefix="1" applyNumberFormat="1" applyFont="1" applyBorder="1" applyAlignment="1">
      <alignment horizontal="center" vertical="center"/>
    </xf>
    <xf numFmtId="2" fontId="6" fillId="0" borderId="0" xfId="0" applyNumberFormat="1" applyFont="1" applyBorder="1"/>
    <xf numFmtId="0" fontId="6" fillId="0" borderId="29" xfId="2" quotePrefix="1" applyNumberFormat="1" applyFont="1" applyBorder="1" applyAlignment="1">
      <alignment horizontal="center" vertical="center"/>
    </xf>
    <xf numFmtId="0" fontId="6" fillId="0" borderId="20" xfId="2" quotePrefix="1" applyNumberFormat="1" applyFont="1" applyBorder="1" applyAlignment="1">
      <alignment horizontal="center" vertical="center"/>
    </xf>
    <xf numFmtId="0" fontId="6" fillId="0" borderId="32" xfId="2" quotePrefix="1" applyNumberFormat="1" applyFont="1" applyBorder="1" applyAlignment="1">
      <alignment horizontal="center" vertical="center"/>
    </xf>
    <xf numFmtId="2" fontId="6" fillId="0" borderId="21" xfId="0" applyNumberFormat="1" applyFont="1" applyBorder="1" applyAlignment="1">
      <alignment horizontal="center" vertical="center"/>
    </xf>
    <xf numFmtId="165" fontId="7" fillId="0" borderId="32" xfId="2" quotePrefix="1" applyNumberFormat="1" applyFont="1" applyBorder="1" applyAlignment="1">
      <alignment horizontal="center" vertical="center"/>
    </xf>
    <xf numFmtId="165" fontId="7" fillId="0" borderId="20" xfId="2" quotePrefix="1" applyNumberFormat="1" applyFont="1" applyBorder="1" applyAlignment="1">
      <alignment horizontal="center" vertical="center"/>
    </xf>
    <xf numFmtId="165" fontId="7" fillId="0" borderId="29" xfId="2" quotePrefix="1" applyNumberFormat="1" applyFont="1" applyBorder="1" applyAlignment="1">
      <alignment horizontal="center" vertical="center"/>
    </xf>
    <xf numFmtId="165" fontId="7" fillId="0" borderId="31" xfId="2" quotePrefix="1" applyNumberFormat="1" applyFont="1" applyBorder="1" applyAlignment="1">
      <alignment horizontal="center" vertical="center"/>
    </xf>
    <xf numFmtId="165" fontId="7" fillId="0" borderId="13" xfId="2" quotePrefix="1" applyNumberFormat="1" applyFont="1" applyBorder="1" applyAlignment="1">
      <alignment horizontal="center" vertical="center"/>
    </xf>
    <xf numFmtId="165" fontId="7" fillId="0" borderId="4" xfId="2" quotePrefix="1" applyNumberFormat="1" applyFont="1" applyBorder="1" applyAlignment="1">
      <alignment horizontal="center" vertical="center"/>
    </xf>
    <xf numFmtId="0" fontId="0" fillId="0" borderId="31" xfId="0" quotePrefix="1" applyNumberFormat="1" applyFill="1" applyBorder="1" applyAlignment="1">
      <alignment horizontal="center" vertical="center"/>
    </xf>
    <xf numFmtId="0" fontId="6" fillId="0" borderId="31" xfId="0" applyFont="1" applyFill="1" applyBorder="1" applyAlignment="1">
      <alignment horizontal="center" vertical="center"/>
    </xf>
    <xf numFmtId="165" fontId="7" fillId="0" borderId="0" xfId="0" applyNumberFormat="1" applyFont="1" applyFill="1" applyBorder="1" applyAlignment="1">
      <alignment horizontal="center" vertical="center" wrapText="1"/>
    </xf>
    <xf numFmtId="2" fontId="6" fillId="0" borderId="38" xfId="2" quotePrefix="1"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2" quotePrefix="1" applyNumberFormat="1" applyFont="1" applyBorder="1" applyAlignment="1">
      <alignment horizontal="center" vertical="center"/>
    </xf>
    <xf numFmtId="2" fontId="6" fillId="0" borderId="15" xfId="2" quotePrefix="1" applyNumberFormat="1" applyFont="1" applyBorder="1" applyAlignment="1">
      <alignment horizontal="center" vertical="center"/>
    </xf>
    <xf numFmtId="165" fontId="6" fillId="0" borderId="38" xfId="2" quotePrefix="1" applyNumberFormat="1" applyFont="1" applyBorder="1" applyAlignment="1">
      <alignment horizontal="center" vertical="center"/>
    </xf>
    <xf numFmtId="165" fontId="6" fillId="0" borderId="14" xfId="2" quotePrefix="1" applyNumberFormat="1" applyFont="1" applyBorder="1" applyAlignment="1">
      <alignment horizontal="center" vertical="center"/>
    </xf>
    <xf numFmtId="2" fontId="6" fillId="0" borderId="8" xfId="2" quotePrefix="1" applyNumberFormat="1" applyFont="1" applyBorder="1" applyAlignment="1">
      <alignment horizontal="center" vertical="center"/>
    </xf>
    <xf numFmtId="1" fontId="6" fillId="0" borderId="7" xfId="0" applyNumberFormat="1" applyFont="1" applyBorder="1" applyAlignment="1">
      <alignment horizontal="center" vertical="center" wrapText="1"/>
    </xf>
    <xf numFmtId="165" fontId="6" fillId="0" borderId="15" xfId="2" quotePrefix="1" applyNumberFormat="1" applyFont="1" applyBorder="1" applyAlignment="1">
      <alignment horizontal="center" vertical="center"/>
    </xf>
    <xf numFmtId="1" fontId="6" fillId="0" borderId="9" xfId="0" applyNumberFormat="1" applyFont="1" applyBorder="1" applyAlignment="1">
      <alignment horizontal="center" vertical="center" wrapText="1"/>
    </xf>
    <xf numFmtId="0" fontId="0" fillId="0" borderId="0" xfId="0" quotePrefix="1" applyNumberFormat="1"/>
    <xf numFmtId="165" fontId="7" fillId="0" borderId="36" xfId="2" quotePrefix="1" applyNumberFormat="1" applyFont="1" applyBorder="1" applyAlignment="1">
      <alignment horizontal="center" vertical="center"/>
    </xf>
    <xf numFmtId="165" fontId="7" fillId="0" borderId="0" xfId="2" quotePrefix="1" applyNumberFormat="1" applyFont="1" applyBorder="1" applyAlignment="1">
      <alignment horizontal="center" vertical="center"/>
    </xf>
    <xf numFmtId="165" fontId="7" fillId="0" borderId="3" xfId="2" quotePrefix="1" applyNumberFormat="1" applyFont="1" applyBorder="1" applyAlignment="1">
      <alignment horizontal="center" vertical="center"/>
    </xf>
    <xf numFmtId="165" fontId="7" fillId="0" borderId="46" xfId="2" quotePrefix="1" applyNumberFormat="1" applyFont="1" applyBorder="1" applyAlignment="1">
      <alignment horizontal="center" vertical="center"/>
    </xf>
    <xf numFmtId="165" fontId="7" fillId="0" borderId="16" xfId="2" quotePrefix="1" applyNumberFormat="1" applyFont="1" applyBorder="1" applyAlignment="1">
      <alignment horizontal="center" vertical="center"/>
    </xf>
    <xf numFmtId="165" fontId="7" fillId="0" borderId="19" xfId="2" quotePrefix="1" applyNumberFormat="1" applyFont="1" applyBorder="1" applyAlignment="1">
      <alignment horizontal="center" vertical="center"/>
    </xf>
    <xf numFmtId="10" fontId="6" fillId="0" borderId="0" xfId="0" applyNumberFormat="1" applyFont="1" applyBorder="1"/>
    <xf numFmtId="0" fontId="6" fillId="0" borderId="12" xfId="0" applyFont="1" applyBorder="1" applyAlignment="1">
      <alignment vertical="center"/>
    </xf>
    <xf numFmtId="0" fontId="14" fillId="0" borderId="1" xfId="1" applyFont="1" applyBorder="1" applyAlignment="1" applyProtection="1">
      <alignment vertical="center" wrapText="1"/>
    </xf>
    <xf numFmtId="0" fontId="6" fillId="0" borderId="1" xfId="0" applyFont="1" applyBorder="1" applyAlignment="1">
      <alignment vertical="center"/>
    </xf>
    <xf numFmtId="165" fontId="6" fillId="0" borderId="7" xfId="2" quotePrefix="1" applyNumberFormat="1" applyFont="1" applyBorder="1" applyAlignment="1">
      <alignment horizontal="center" vertical="center"/>
    </xf>
    <xf numFmtId="2" fontId="6" fillId="0" borderId="7" xfId="4" quotePrefix="1" applyNumberFormat="1" applyFont="1" applyBorder="1" applyAlignment="1">
      <alignment horizontal="center" vertical="center"/>
    </xf>
    <xf numFmtId="2" fontId="6" fillId="0" borderId="38" xfId="4" quotePrefix="1" applyNumberFormat="1" applyFont="1" applyBorder="1" applyAlignment="1">
      <alignment horizontal="center" vertical="center"/>
    </xf>
    <xf numFmtId="2" fontId="6" fillId="0" borderId="15" xfId="4" quotePrefix="1" applyNumberFormat="1" applyFont="1" applyBorder="1" applyAlignment="1">
      <alignment horizontal="center" vertical="center"/>
    </xf>
    <xf numFmtId="2" fontId="6" fillId="0" borderId="14" xfId="4" quotePrefix="1" applyNumberFormat="1" applyFont="1" applyBorder="1" applyAlignment="1">
      <alignment horizontal="center" vertical="center"/>
    </xf>
    <xf numFmtId="0" fontId="6" fillId="0" borderId="47" xfId="0" applyFont="1" applyBorder="1" applyAlignment="1">
      <alignment vertical="center" wrapText="1"/>
    </xf>
    <xf numFmtId="0" fontId="6" fillId="2" borderId="22" xfId="0" applyNumberFormat="1" applyFont="1" applyFill="1" applyBorder="1" applyAlignment="1">
      <alignment vertical="center" wrapText="1"/>
    </xf>
    <xf numFmtId="0" fontId="4" fillId="4" borderId="7" xfId="0" applyFont="1" applyFill="1" applyBorder="1" applyAlignment="1">
      <alignment horizontal="center" vertical="center" wrapText="1"/>
    </xf>
    <xf numFmtId="2" fontId="6" fillId="4" borderId="7" xfId="0" applyNumberFormat="1" applyFont="1" applyFill="1" applyBorder="1" applyAlignment="1">
      <alignment horizontal="center" vertical="center" wrapText="1"/>
    </xf>
    <xf numFmtId="165"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20" fontId="6" fillId="4" borderId="7" xfId="0" applyNumberFormat="1" applyFont="1" applyFill="1" applyBorder="1" applyAlignment="1">
      <alignment horizontal="center" vertical="center" wrapText="1"/>
    </xf>
    <xf numFmtId="2" fontId="6" fillId="0" borderId="0" xfId="2" quotePrefix="1" applyNumberFormat="1" applyFont="1" applyBorder="1" applyAlignment="1">
      <alignment horizontal="center" vertical="center"/>
    </xf>
    <xf numFmtId="165" fontId="6" fillId="0" borderId="36" xfId="0" applyNumberFormat="1" applyFont="1" applyBorder="1" applyAlignment="1">
      <alignment horizontal="center" vertical="center" wrapText="1"/>
    </xf>
    <xf numFmtId="2" fontId="6" fillId="0" borderId="7" xfId="2" quotePrefix="1" applyNumberFormat="1" applyFont="1" applyBorder="1" applyAlignment="1">
      <alignment horizontal="center" vertical="center"/>
    </xf>
    <xf numFmtId="167" fontId="6" fillId="0" borderId="7" xfId="0" applyNumberFormat="1" applyFont="1" applyBorder="1" applyAlignment="1">
      <alignment horizontal="center" vertical="center"/>
    </xf>
    <xf numFmtId="168" fontId="0" fillId="0" borderId="0" xfId="0" quotePrefix="1" applyNumberFormat="1"/>
    <xf numFmtId="0" fontId="17" fillId="0" borderId="20" xfId="0" applyFont="1" applyBorder="1" applyAlignment="1">
      <alignment horizontal="center" vertical="center" wrapText="1"/>
    </xf>
    <xf numFmtId="0" fontId="6" fillId="0" borderId="38" xfId="2" quotePrefix="1" applyNumberFormat="1" applyFont="1" applyBorder="1" applyAlignment="1">
      <alignment horizontal="center" vertical="center"/>
    </xf>
    <xf numFmtId="0" fontId="6" fillId="0" borderId="14" xfId="2" quotePrefix="1" applyNumberFormat="1" applyFont="1" applyBorder="1" applyAlignment="1">
      <alignment horizontal="center" vertical="center"/>
    </xf>
    <xf numFmtId="0" fontId="6" fillId="0" borderId="15" xfId="2" quotePrefix="1" applyNumberFormat="1" applyFont="1" applyBorder="1" applyAlignment="1">
      <alignment horizontal="center" vertical="center"/>
    </xf>
    <xf numFmtId="0" fontId="4" fillId="0" borderId="6" xfId="0" applyFont="1" applyBorder="1" applyAlignment="1">
      <alignment horizontal="center" vertical="center"/>
    </xf>
    <xf numFmtId="0" fontId="6" fillId="0" borderId="7" xfId="0" applyFont="1" applyFill="1" applyBorder="1" applyAlignment="1">
      <alignment horizontal="center" vertical="center"/>
    </xf>
    <xf numFmtId="1"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14" fillId="0" borderId="0" xfId="0" applyFont="1" applyAlignment="1">
      <alignment vertical="top"/>
    </xf>
    <xf numFmtId="165" fontId="6" fillId="0" borderId="9" xfId="2" quotePrefix="1" applyNumberFormat="1" applyFont="1" applyBorder="1" applyAlignment="1">
      <alignment horizontal="center" vertical="center"/>
    </xf>
    <xf numFmtId="2" fontId="6" fillId="0" borderId="9" xfId="2" quotePrefix="1" applyNumberFormat="1" applyFont="1" applyBorder="1" applyAlignment="1">
      <alignment horizontal="center" vertical="center"/>
    </xf>
    <xf numFmtId="167" fontId="6" fillId="0" borderId="9" xfId="0" applyNumberFormat="1" applyFont="1" applyBorder="1" applyAlignment="1">
      <alignment horizontal="center" vertical="center"/>
    </xf>
    <xf numFmtId="0" fontId="25" fillId="0" borderId="0" xfId="6" applyFont="1"/>
    <xf numFmtId="0" fontId="26" fillId="4" borderId="52" xfId="6" applyFont="1" applyFill="1" applyBorder="1" applyAlignment="1">
      <alignment vertical="center"/>
    </xf>
    <xf numFmtId="0" fontId="26" fillId="4" borderId="27" xfId="6" applyFont="1" applyFill="1" applyBorder="1" applyAlignment="1">
      <alignment vertical="center"/>
    </xf>
    <xf numFmtId="0" fontId="26" fillId="4" borderId="26" xfId="6" applyFont="1" applyFill="1" applyBorder="1" applyAlignment="1">
      <alignment vertical="center"/>
    </xf>
    <xf numFmtId="0" fontId="26" fillId="4" borderId="53" xfId="6" applyFont="1" applyFill="1" applyBorder="1" applyAlignment="1">
      <alignment horizontal="left" vertical="center"/>
    </xf>
    <xf numFmtId="0" fontId="26" fillId="4" borderId="55" xfId="6" applyFont="1" applyFill="1" applyBorder="1" applyAlignment="1">
      <alignment horizontal="left" vertical="center"/>
    </xf>
    <xf numFmtId="0" fontId="26" fillId="4" borderId="14" xfId="6" applyFont="1" applyFill="1" applyBorder="1" applyAlignment="1">
      <alignment horizontal="left" vertical="center"/>
    </xf>
    <xf numFmtId="16" fontId="26" fillId="4" borderId="58" xfId="6" applyNumberFormat="1" applyFont="1" applyFill="1" applyBorder="1" applyAlignment="1">
      <alignment vertical="center"/>
    </xf>
    <xf numFmtId="16" fontId="26" fillId="4" borderId="55" xfId="6" applyNumberFormat="1" applyFont="1" applyFill="1" applyBorder="1" applyAlignment="1">
      <alignment vertical="center"/>
    </xf>
    <xf numFmtId="16" fontId="26" fillId="4" borderId="57" xfId="6" applyNumberFormat="1" applyFont="1" applyFill="1" applyBorder="1" applyAlignment="1">
      <alignment vertical="center"/>
    </xf>
    <xf numFmtId="0" fontId="26" fillId="4" borderId="54" xfId="6" applyFont="1" applyFill="1" applyBorder="1" applyAlignment="1">
      <alignment vertical="center"/>
    </xf>
    <xf numFmtId="0" fontId="26" fillId="4" borderId="54" xfId="6" applyFont="1" applyFill="1" applyBorder="1" applyAlignment="1">
      <alignment horizontal="left" vertical="center"/>
    </xf>
    <xf numFmtId="0" fontId="25" fillId="0" borderId="0" xfId="6" applyFont="1" applyAlignment="1">
      <alignment horizontal="center"/>
    </xf>
    <xf numFmtId="0" fontId="26" fillId="0" borderId="0" xfId="6" applyFont="1"/>
    <xf numFmtId="0" fontId="25" fillId="0" borderId="0" xfId="6" applyFont="1" applyFill="1" applyAlignment="1">
      <alignment horizontal="center"/>
    </xf>
    <xf numFmtId="0" fontId="4" fillId="0" borderId="0" xfId="0" applyFont="1" applyBorder="1" applyAlignment="1">
      <alignment horizontal="center" vertical="center" wrapText="1"/>
    </xf>
    <xf numFmtId="0" fontId="4" fillId="0" borderId="9" xfId="0" applyFont="1" applyBorder="1" applyAlignment="1">
      <alignment horizontal="center" vertical="center"/>
    </xf>
    <xf numFmtId="2" fontId="6" fillId="0" borderId="31" xfId="2" quotePrefix="1" applyNumberFormat="1" applyFont="1" applyBorder="1" applyAlignment="1">
      <alignment horizontal="center" vertical="center"/>
    </xf>
    <xf numFmtId="2" fontId="6" fillId="0" borderId="13" xfId="2" quotePrefix="1" applyNumberFormat="1" applyFont="1" applyBorder="1" applyAlignment="1">
      <alignment horizontal="center" vertical="center"/>
    </xf>
    <xf numFmtId="2" fontId="6" fillId="0" borderId="8" xfId="0" applyNumberFormat="1" applyFont="1" applyBorder="1" applyAlignment="1">
      <alignment horizontal="center" vertical="center"/>
    </xf>
    <xf numFmtId="0" fontId="4" fillId="0" borderId="8" xfId="0" applyFont="1" applyFill="1" applyBorder="1" applyAlignment="1">
      <alignment horizontal="center" vertical="center" wrapText="1"/>
    </xf>
    <xf numFmtId="2" fontId="6" fillId="0" borderId="46" xfId="2" quotePrefix="1" applyNumberFormat="1" applyFont="1" applyBorder="1" applyAlignment="1">
      <alignment horizontal="center" vertical="center"/>
    </xf>
    <xf numFmtId="2" fontId="6" fillId="0" borderId="16" xfId="2" quotePrefix="1" applyNumberFormat="1" applyFont="1" applyBorder="1" applyAlignment="1">
      <alignment horizontal="center" vertical="center"/>
    </xf>
    <xf numFmtId="2" fontId="6" fillId="0" borderId="19" xfId="2" quotePrefix="1" applyNumberFormat="1" applyFont="1" applyBorder="1" applyAlignment="1">
      <alignment horizontal="center" vertical="center"/>
    </xf>
    <xf numFmtId="0" fontId="6" fillId="0" borderId="0" xfId="2" quotePrefix="1" applyNumberFormat="1" applyFont="1" applyBorder="1" applyAlignment="1">
      <alignment horizontal="center" vertical="center"/>
    </xf>
    <xf numFmtId="0" fontId="6" fillId="0" borderId="9" xfId="2" quotePrefix="1" applyNumberFormat="1" applyFont="1" applyBorder="1" applyAlignment="1">
      <alignment horizontal="center" vertical="center"/>
    </xf>
    <xf numFmtId="167" fontId="0" fillId="0" borderId="0" xfId="0" applyNumberFormat="1"/>
    <xf numFmtId="2" fontId="6" fillId="0" borderId="46" xfId="2" quotePrefix="1" applyNumberFormat="1" applyFont="1" applyFill="1" applyBorder="1" applyAlignment="1">
      <alignment horizontal="center" vertical="center"/>
    </xf>
    <xf numFmtId="2" fontId="6" fillId="0" borderId="16" xfId="2" quotePrefix="1" applyNumberFormat="1" applyFont="1" applyFill="1" applyBorder="1" applyAlignment="1">
      <alignment horizontal="center" vertical="center"/>
    </xf>
    <xf numFmtId="2" fontId="6" fillId="0" borderId="19" xfId="2" quotePrefix="1" applyNumberFormat="1" applyFont="1" applyFill="1" applyBorder="1" applyAlignment="1">
      <alignment horizontal="center" vertical="center"/>
    </xf>
    <xf numFmtId="0" fontId="6" fillId="0" borderId="0" xfId="0" applyFont="1" applyAlignment="1">
      <alignment horizontal="left" vertical="center" wrapText="1"/>
    </xf>
    <xf numFmtId="0" fontId="6" fillId="0" borderId="24" xfId="0" applyFont="1" applyBorder="1" applyAlignment="1">
      <alignment horizontal="center" vertical="center"/>
    </xf>
    <xf numFmtId="0" fontId="6" fillId="0" borderId="0" xfId="0" quotePrefix="1" applyNumberFormat="1" applyFont="1"/>
    <xf numFmtId="0" fontId="4" fillId="0" borderId="10" xfId="0" applyFont="1" applyFill="1" applyBorder="1" applyAlignment="1">
      <alignment horizontal="center" vertical="center"/>
    </xf>
    <xf numFmtId="1" fontId="26" fillId="4" borderId="38" xfId="0" applyNumberFormat="1" applyFont="1" applyFill="1" applyBorder="1" applyAlignment="1">
      <alignment horizontal="center" vertical="center"/>
    </xf>
    <xf numFmtId="1" fontId="26" fillId="4" borderId="31" xfId="0" applyNumberFormat="1" applyFont="1" applyFill="1" applyBorder="1" applyAlignment="1">
      <alignment horizontal="center" vertical="center"/>
    </xf>
    <xf numFmtId="1" fontId="26" fillId="4" borderId="25" xfId="0" applyNumberFormat="1" applyFont="1" applyFill="1" applyBorder="1" applyAlignment="1">
      <alignment horizontal="center" vertical="center"/>
    </xf>
    <xf numFmtId="1" fontId="26" fillId="4" borderId="43" xfId="0" applyNumberFormat="1" applyFont="1" applyFill="1" applyBorder="1" applyAlignment="1">
      <alignment horizontal="center" vertical="center"/>
    </xf>
    <xf numFmtId="1" fontId="26" fillId="4" borderId="67" xfId="0" applyNumberFormat="1" applyFont="1" applyFill="1" applyBorder="1" applyAlignment="1">
      <alignment horizontal="center" vertical="center"/>
    </xf>
    <xf numFmtId="3" fontId="25" fillId="3" borderId="53" xfId="0" applyNumberFormat="1" applyFont="1" applyFill="1" applyBorder="1" applyAlignment="1">
      <alignment horizontal="center" vertical="center"/>
    </xf>
    <xf numFmtId="3" fontId="25" fillId="3" borderId="21" xfId="0" applyNumberFormat="1" applyFont="1" applyFill="1" applyBorder="1" applyAlignment="1">
      <alignment horizontal="center" vertical="center"/>
    </xf>
    <xf numFmtId="3" fontId="25" fillId="3" borderId="42" xfId="0" applyNumberFormat="1" applyFont="1" applyFill="1" applyBorder="1" applyAlignment="1">
      <alignment horizontal="center" vertical="center"/>
    </xf>
    <xf numFmtId="3" fontId="25" fillId="3" borderId="54" xfId="0" applyNumberFormat="1" applyFont="1" applyFill="1" applyBorder="1" applyAlignment="1">
      <alignment horizontal="center" vertical="center"/>
    </xf>
    <xf numFmtId="3" fontId="25" fillId="3" borderId="55" xfId="0" applyNumberFormat="1" applyFont="1" applyFill="1" applyBorder="1" applyAlignment="1">
      <alignment horizontal="center" vertical="center"/>
    </xf>
    <xf numFmtId="3" fontId="25" fillId="3" borderId="51" xfId="0" applyNumberFormat="1" applyFont="1" applyFill="1" applyBorder="1" applyAlignment="1">
      <alignment horizontal="center" vertical="center"/>
    </xf>
    <xf numFmtId="3" fontId="25" fillId="3" borderId="50" xfId="0" applyNumberFormat="1" applyFont="1" applyFill="1" applyBorder="1" applyAlignment="1">
      <alignment horizontal="center" vertical="center"/>
    </xf>
    <xf numFmtId="3" fontId="25" fillId="3" borderId="69" xfId="0" applyNumberFormat="1" applyFont="1" applyFill="1" applyBorder="1" applyAlignment="1">
      <alignment horizontal="center" vertical="center"/>
    </xf>
    <xf numFmtId="3" fontId="25" fillId="3" borderId="14" xfId="0" applyNumberFormat="1" applyFont="1" applyFill="1" applyBorder="1" applyAlignment="1">
      <alignment horizontal="center" vertical="center"/>
    </xf>
    <xf numFmtId="3" fontId="25" fillId="3" borderId="0" xfId="0" applyNumberFormat="1" applyFont="1" applyFill="1" applyBorder="1" applyAlignment="1">
      <alignment horizontal="center" vertical="center"/>
    </xf>
    <xf numFmtId="3" fontId="25" fillId="3" borderId="13" xfId="0" applyNumberFormat="1" applyFont="1" applyFill="1" applyBorder="1" applyAlignment="1">
      <alignment horizontal="center" vertical="center"/>
    </xf>
    <xf numFmtId="3" fontId="25" fillId="3" borderId="57" xfId="0" applyNumberFormat="1" applyFont="1" applyFill="1" applyBorder="1" applyAlignment="1">
      <alignment horizontal="center" vertical="center"/>
    </xf>
    <xf numFmtId="3" fontId="25" fillId="3" borderId="70" xfId="0" applyNumberFormat="1" applyFont="1" applyFill="1" applyBorder="1" applyAlignment="1">
      <alignment horizontal="center" vertical="center"/>
    </xf>
    <xf numFmtId="165" fontId="25" fillId="3" borderId="58" xfId="0" applyNumberFormat="1" applyFont="1" applyFill="1" applyBorder="1" applyAlignment="1">
      <alignment horizontal="center" vertical="center"/>
    </xf>
    <xf numFmtId="165" fontId="25" fillId="3" borderId="60" xfId="0" applyNumberFormat="1" applyFont="1" applyFill="1" applyBorder="1" applyAlignment="1">
      <alignment horizontal="center" vertical="center"/>
    </xf>
    <xf numFmtId="165" fontId="25" fillId="3" borderId="59" xfId="0" applyNumberFormat="1" applyFont="1" applyFill="1" applyBorder="1" applyAlignment="1">
      <alignment horizontal="center" vertical="center"/>
    </xf>
    <xf numFmtId="165" fontId="25" fillId="3" borderId="54" xfId="0" applyNumberFormat="1" applyFont="1" applyFill="1" applyBorder="1" applyAlignment="1">
      <alignment horizontal="center" vertical="center"/>
    </xf>
    <xf numFmtId="165" fontId="25" fillId="3" borderId="55" xfId="0" applyNumberFormat="1" applyFont="1" applyFill="1" applyBorder="1" applyAlignment="1">
      <alignment horizontal="center" vertical="center"/>
    </xf>
    <xf numFmtId="165" fontId="25" fillId="3" borderId="51" xfId="0" applyNumberFormat="1" applyFont="1" applyFill="1" applyBorder="1" applyAlignment="1">
      <alignment horizontal="center" vertical="center"/>
    </xf>
    <xf numFmtId="165" fontId="25" fillId="3" borderId="50" xfId="0" applyNumberFormat="1" applyFont="1" applyFill="1" applyBorder="1" applyAlignment="1">
      <alignment horizontal="center" vertical="center"/>
    </xf>
    <xf numFmtId="165" fontId="25" fillId="3" borderId="57" xfId="0" applyNumberFormat="1" applyFont="1" applyFill="1" applyBorder="1" applyAlignment="1">
      <alignment horizontal="center" vertical="center"/>
    </xf>
    <xf numFmtId="165" fontId="25" fillId="3" borderId="62" xfId="0" applyNumberFormat="1" applyFont="1" applyFill="1" applyBorder="1" applyAlignment="1">
      <alignment horizontal="center" vertical="center"/>
    </xf>
    <xf numFmtId="165" fontId="25" fillId="3" borderId="61" xfId="0" applyNumberFormat="1" applyFont="1" applyFill="1" applyBorder="1" applyAlignment="1">
      <alignment horizontal="center" vertical="center"/>
    </xf>
    <xf numFmtId="165" fontId="25" fillId="3" borderId="49" xfId="0" applyNumberFormat="1" applyFont="1" applyFill="1" applyBorder="1" applyAlignment="1">
      <alignment horizontal="center" vertical="center"/>
    </xf>
    <xf numFmtId="165" fontId="25" fillId="0" borderId="63" xfId="0" applyNumberFormat="1" applyFont="1" applyFill="1" applyBorder="1" applyAlignment="1">
      <alignment horizontal="center" vertical="center"/>
    </xf>
    <xf numFmtId="165" fontId="25" fillId="0" borderId="54" xfId="0" applyNumberFormat="1" applyFont="1" applyFill="1" applyBorder="1" applyAlignment="1">
      <alignment horizontal="center" vertical="center"/>
    </xf>
    <xf numFmtId="165" fontId="25" fillId="0" borderId="68" xfId="0" applyNumberFormat="1" applyFont="1" applyFill="1" applyBorder="1" applyAlignment="1">
      <alignment horizontal="center" vertical="center"/>
    </xf>
    <xf numFmtId="165" fontId="25" fillId="0" borderId="50" xfId="0" applyNumberFormat="1" applyFont="1" applyFill="1" applyBorder="1" applyAlignment="1">
      <alignment horizontal="center" vertical="center"/>
    </xf>
    <xf numFmtId="165" fontId="25" fillId="0" borderId="55" xfId="0" applyNumberFormat="1" applyFont="1" applyFill="1" applyBorder="1" applyAlignment="1">
      <alignment horizontal="center" vertical="center"/>
    </xf>
    <xf numFmtId="165" fontId="25" fillId="0" borderId="69" xfId="0" applyNumberFormat="1" applyFont="1" applyFill="1" applyBorder="1" applyAlignment="1">
      <alignment horizontal="center" vertical="center"/>
    </xf>
    <xf numFmtId="165" fontId="25" fillId="3" borderId="38" xfId="0" applyNumberFormat="1" applyFont="1" applyFill="1" applyBorder="1" applyAlignment="1">
      <alignment horizontal="center" vertical="center"/>
    </xf>
    <xf numFmtId="165" fontId="25" fillId="3" borderId="43" xfId="0" applyNumberFormat="1" applyFont="1" applyFill="1" applyBorder="1" applyAlignment="1">
      <alignment horizontal="center" vertical="center"/>
    </xf>
    <xf numFmtId="165" fontId="25" fillId="3" borderId="36" xfId="0" applyNumberFormat="1" applyFont="1" applyFill="1" applyBorder="1" applyAlignment="1">
      <alignment horizontal="center" vertical="center"/>
    </xf>
    <xf numFmtId="165" fontId="25" fillId="0" borderId="31" xfId="0" applyNumberFormat="1" applyFont="1" applyFill="1" applyBorder="1" applyAlignment="1">
      <alignment horizontal="center" vertical="center"/>
    </xf>
    <xf numFmtId="165" fontId="25" fillId="0" borderId="38" xfId="0" applyNumberFormat="1" applyFont="1" applyFill="1" applyBorder="1" applyAlignment="1">
      <alignment horizontal="center" vertical="center"/>
    </xf>
    <xf numFmtId="165" fontId="25" fillId="0" borderId="33" xfId="0" applyNumberFormat="1" applyFont="1" applyFill="1" applyBorder="1" applyAlignment="1">
      <alignment horizontal="center" vertical="center"/>
    </xf>
    <xf numFmtId="0" fontId="25" fillId="3" borderId="6" xfId="0" applyFont="1" applyFill="1" applyBorder="1" applyAlignment="1">
      <alignment horizontal="center" vertical="center"/>
    </xf>
    <xf numFmtId="1" fontId="25" fillId="3" borderId="7" xfId="0" applyNumberFormat="1" applyFont="1" applyFill="1" applyBorder="1" applyAlignment="1">
      <alignment horizontal="center" vertical="center"/>
    </xf>
    <xf numFmtId="1" fontId="25" fillId="0" borderId="6" xfId="0" applyNumberFormat="1" applyFont="1" applyFill="1" applyBorder="1" applyAlignment="1">
      <alignment horizontal="center" vertical="center"/>
    </xf>
    <xf numFmtId="1" fontId="25" fillId="0" borderId="7" xfId="0" applyNumberFormat="1" applyFont="1" applyFill="1" applyBorder="1" applyAlignment="1">
      <alignment horizontal="center" vertical="center"/>
    </xf>
    <xf numFmtId="1" fontId="25" fillId="0" borderId="10" xfId="0" applyNumberFormat="1" applyFont="1" applyFill="1" applyBorder="1" applyAlignment="1">
      <alignment horizontal="center" vertical="center"/>
    </xf>
    <xf numFmtId="3" fontId="25" fillId="3" borderId="39" xfId="0" applyNumberFormat="1" applyFont="1" applyFill="1" applyBorder="1" applyAlignment="1">
      <alignment horizontal="center" vertical="center"/>
    </xf>
    <xf numFmtId="3" fontId="25" fillId="3" borderId="40" xfId="0" applyNumberFormat="1" applyFont="1" applyFill="1" applyBorder="1" applyAlignment="1">
      <alignment horizontal="center" vertical="center"/>
    </xf>
    <xf numFmtId="3" fontId="25" fillId="0" borderId="40" xfId="0" applyNumberFormat="1" applyFont="1" applyFill="1" applyBorder="1" applyAlignment="1">
      <alignment horizontal="center" vertical="center"/>
    </xf>
    <xf numFmtId="3" fontId="25" fillId="0" borderId="39" xfId="0" applyNumberFormat="1" applyFont="1" applyFill="1" applyBorder="1" applyAlignment="1">
      <alignment horizontal="center" vertical="center"/>
    </xf>
    <xf numFmtId="3" fontId="25" fillId="0" borderId="71" xfId="0" applyNumberFormat="1" applyFont="1" applyFill="1" applyBorder="1" applyAlignment="1">
      <alignment horizontal="center" vertical="center"/>
    </xf>
    <xf numFmtId="3" fontId="25" fillId="3" borderId="61" xfId="0" applyNumberFormat="1" applyFont="1" applyFill="1" applyBorder="1" applyAlignment="1">
      <alignment horizontal="center" vertical="center"/>
    </xf>
    <xf numFmtId="3" fontId="25" fillId="0" borderId="61" xfId="0" applyNumberFormat="1" applyFont="1" applyFill="1" applyBorder="1" applyAlignment="1">
      <alignment horizontal="center" vertical="center"/>
    </xf>
    <xf numFmtId="3" fontId="25" fillId="0" borderId="57" xfId="0" applyNumberFormat="1" applyFont="1" applyFill="1" applyBorder="1" applyAlignment="1">
      <alignment horizontal="center" vertical="center"/>
    </xf>
    <xf numFmtId="3" fontId="25" fillId="0" borderId="70" xfId="0" applyNumberFormat="1" applyFont="1" applyFill="1" applyBorder="1" applyAlignment="1">
      <alignment horizontal="center" vertical="center"/>
    </xf>
    <xf numFmtId="3" fontId="25" fillId="3" borderId="63" xfId="0" applyNumberFormat="1" applyFont="1" applyFill="1" applyBorder="1" applyAlignment="1">
      <alignment horizontal="center" vertical="center"/>
    </xf>
    <xf numFmtId="3" fontId="25" fillId="0" borderId="63" xfId="0" applyNumberFormat="1" applyFont="1" applyFill="1" applyBorder="1" applyAlignment="1">
      <alignment horizontal="center" vertical="center"/>
    </xf>
    <xf numFmtId="3" fontId="25" fillId="0" borderId="54" xfId="0" applyNumberFormat="1" applyFont="1" applyFill="1" applyBorder="1" applyAlignment="1">
      <alignment horizontal="center" vertical="center"/>
    </xf>
    <xf numFmtId="3" fontId="25" fillId="0" borderId="68" xfId="0" applyNumberFormat="1" applyFont="1" applyFill="1" applyBorder="1" applyAlignment="1">
      <alignment horizontal="center" vertical="center"/>
    </xf>
    <xf numFmtId="165" fontId="25" fillId="3" borderId="39" xfId="0" applyNumberFormat="1" applyFont="1" applyFill="1" applyBorder="1" applyAlignment="1">
      <alignment horizontal="center" vertical="center"/>
    </xf>
    <xf numFmtId="165" fontId="25" fillId="3" borderId="40" xfId="0" applyNumberFormat="1" applyFont="1" applyFill="1" applyBorder="1" applyAlignment="1">
      <alignment horizontal="center" vertical="center"/>
    </xf>
    <xf numFmtId="165" fontId="25" fillId="3" borderId="56" xfId="0" applyNumberFormat="1" applyFont="1" applyFill="1" applyBorder="1" applyAlignment="1">
      <alignment horizontal="center" vertical="center"/>
    </xf>
    <xf numFmtId="165" fontId="25" fillId="3" borderId="65" xfId="0" applyNumberFormat="1" applyFont="1" applyFill="1" applyBorder="1" applyAlignment="1">
      <alignment horizontal="center" vertical="center"/>
    </xf>
    <xf numFmtId="165" fontId="25" fillId="0" borderId="65" xfId="0" applyNumberFormat="1" applyFont="1" applyFill="1" applyBorder="1" applyAlignment="1">
      <alignment horizontal="center" vertical="center"/>
    </xf>
    <xf numFmtId="165" fontId="25" fillId="3" borderId="63" xfId="0" applyNumberFormat="1" applyFont="1" applyFill="1" applyBorder="1" applyAlignment="1">
      <alignment horizontal="center" vertical="center"/>
    </xf>
    <xf numFmtId="0" fontId="6" fillId="0" borderId="34" xfId="2" quotePrefix="1" applyNumberFormat="1" applyFont="1" applyBorder="1" applyAlignment="1">
      <alignment horizontal="center" vertical="center"/>
    </xf>
    <xf numFmtId="1" fontId="6" fillId="0" borderId="28"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165" fontId="6" fillId="0" borderId="9" xfId="0" applyNumberFormat="1" applyFont="1" applyFill="1" applyBorder="1" applyAlignment="1">
      <alignment horizontal="center" vertical="center"/>
    </xf>
    <xf numFmtId="165" fontId="6" fillId="0" borderId="36" xfId="0" applyNumberFormat="1" applyFont="1" applyFill="1" applyBorder="1" applyAlignment="1">
      <alignment horizontal="center" vertical="center"/>
    </xf>
    <xf numFmtId="165" fontId="6" fillId="0" borderId="10" xfId="0" applyNumberFormat="1" applyFont="1" applyFill="1" applyBorder="1" applyAlignment="1">
      <alignment horizontal="center" vertical="center"/>
    </xf>
    <xf numFmtId="165" fontId="6" fillId="0" borderId="33" xfId="0" applyNumberFormat="1" applyFont="1" applyFill="1" applyBorder="1" applyAlignment="1">
      <alignment horizontal="center" vertical="center"/>
    </xf>
    <xf numFmtId="165" fontId="6" fillId="0" borderId="35" xfId="0" applyNumberFormat="1" applyFont="1" applyFill="1" applyBorder="1" applyAlignment="1">
      <alignment horizontal="center" vertical="center"/>
    </xf>
    <xf numFmtId="165" fontId="6" fillId="0" borderId="34" xfId="0" applyNumberFormat="1" applyFont="1" applyFill="1" applyBorder="1" applyAlignment="1">
      <alignment horizontal="center" vertical="center"/>
    </xf>
    <xf numFmtId="0" fontId="6" fillId="0" borderId="66" xfId="0" applyFont="1" applyBorder="1" applyAlignment="1">
      <alignment horizontal="justify" vertical="center" wrapText="1"/>
    </xf>
    <xf numFmtId="0" fontId="6" fillId="0" borderId="23" xfId="0" applyFont="1" applyBorder="1" applyAlignment="1">
      <alignment vertical="center" wrapText="1"/>
    </xf>
    <xf numFmtId="0" fontId="6" fillId="0" borderId="23" xfId="0" applyFont="1" applyBorder="1" applyAlignment="1">
      <alignment horizontal="justify" vertical="center" wrapText="1"/>
    </xf>
    <xf numFmtId="0" fontId="6" fillId="0" borderId="18" xfId="0" applyFont="1" applyBorder="1" applyAlignment="1">
      <alignment vertical="center" wrapText="1"/>
    </xf>
    <xf numFmtId="0" fontId="6" fillId="0" borderId="66" xfId="0" applyFont="1" applyBorder="1" applyAlignment="1">
      <alignment vertical="center" wrapText="1"/>
    </xf>
    <xf numFmtId="165" fontId="6" fillId="0" borderId="6" xfId="2" quotePrefix="1" applyNumberFormat="1" applyFont="1" applyBorder="1" applyAlignment="1">
      <alignment horizontal="center" vertical="center"/>
    </xf>
    <xf numFmtId="2" fontId="6" fillId="0" borderId="6" xfId="2" quotePrefix="1" applyNumberFormat="1" applyFont="1" applyBorder="1" applyAlignment="1">
      <alignment horizontal="center" vertical="center"/>
    </xf>
    <xf numFmtId="167" fontId="6" fillId="0" borderId="6" xfId="0" applyNumberFormat="1" applyFont="1" applyBorder="1" applyAlignment="1">
      <alignment horizontal="center" vertical="center"/>
    </xf>
    <xf numFmtId="0" fontId="4" fillId="0" borderId="11" xfId="0" applyFont="1" applyBorder="1" applyAlignment="1">
      <alignment horizontal="center" vertical="center" wrapText="1"/>
    </xf>
    <xf numFmtId="0" fontId="10" fillId="0" borderId="11" xfId="1" applyNumberFormat="1" applyFont="1" applyBorder="1" applyAlignment="1" applyProtection="1">
      <alignment vertical="center" wrapText="1"/>
    </xf>
    <xf numFmtId="165" fontId="6" fillId="0" borderId="35" xfId="0" quotePrefix="1" applyNumberFormat="1" applyFont="1" applyBorder="1" applyAlignment="1">
      <alignment horizontal="center" vertical="center" wrapText="1"/>
    </xf>
    <xf numFmtId="0" fontId="6" fillId="0" borderId="0" xfId="0" applyFont="1" applyFill="1" applyAlignment="1">
      <alignment horizontal="left" vertical="top" wrapText="1"/>
    </xf>
    <xf numFmtId="0" fontId="4"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Alignment="1">
      <alignment horizontal="right" vertical="top" wrapText="1"/>
    </xf>
    <xf numFmtId="2" fontId="6" fillId="0" borderId="14" xfId="0" quotePrefix="1" applyNumberFormat="1" applyFont="1" applyFill="1" applyBorder="1" applyAlignment="1">
      <alignment horizontal="center" vertical="center" wrapText="1"/>
    </xf>
    <xf numFmtId="165" fontId="6" fillId="0" borderId="16" xfId="0" quotePrefix="1" applyNumberFormat="1" applyFont="1" applyBorder="1" applyAlignment="1">
      <alignment horizontal="center" vertical="center" wrapText="1"/>
    </xf>
    <xf numFmtId="165" fontId="7" fillId="0" borderId="9" xfId="0" applyNumberFormat="1" applyFont="1" applyBorder="1" applyAlignment="1">
      <alignment horizontal="center" vertical="center"/>
    </xf>
    <xf numFmtId="0" fontId="7" fillId="0" borderId="38" xfId="0" applyFont="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4" fillId="0" borderId="8" xfId="0" applyFont="1" applyBorder="1" applyAlignment="1">
      <alignment horizontal="center" vertical="center"/>
    </xf>
    <xf numFmtId="165" fontId="6" fillId="0" borderId="8" xfId="2" quotePrefix="1" applyNumberFormat="1" applyFont="1" applyBorder="1" applyAlignment="1">
      <alignment horizontal="center" vertical="center"/>
    </xf>
    <xf numFmtId="165" fontId="6" fillId="0" borderId="46" xfId="2" quotePrefix="1" applyNumberFormat="1" applyFont="1" applyBorder="1" applyAlignment="1">
      <alignment horizontal="center" vertical="center"/>
    </xf>
    <xf numFmtId="165" fontId="6" fillId="0" borderId="19" xfId="2" quotePrefix="1" applyNumberFormat="1" applyFont="1" applyBorder="1" applyAlignment="1">
      <alignment horizontal="center" vertical="center"/>
    </xf>
    <xf numFmtId="165" fontId="6" fillId="0" borderId="16" xfId="2" quotePrefix="1" applyNumberFormat="1" applyFont="1" applyBorder="1" applyAlignment="1">
      <alignment horizontal="center" vertical="center"/>
    </xf>
    <xf numFmtId="2" fontId="6" fillId="0" borderId="8" xfId="4" quotePrefix="1" applyNumberFormat="1" applyFont="1" applyBorder="1" applyAlignment="1">
      <alignment horizontal="center" vertical="center"/>
    </xf>
    <xf numFmtId="2" fontId="6" fillId="0" borderId="46" xfId="4" quotePrefix="1" applyNumberFormat="1" applyFont="1" applyBorder="1" applyAlignment="1">
      <alignment horizontal="center" vertical="center"/>
    </xf>
    <xf numFmtId="2" fontId="6" fillId="0" borderId="19" xfId="4" quotePrefix="1" applyNumberFormat="1" applyFont="1" applyBorder="1" applyAlignment="1">
      <alignment horizontal="center" vertical="center"/>
    </xf>
    <xf numFmtId="2" fontId="6" fillId="0" borderId="16" xfId="4" quotePrefix="1" applyNumberFormat="1" applyFont="1" applyBorder="1" applyAlignment="1">
      <alignment horizontal="center" vertical="center"/>
    </xf>
    <xf numFmtId="2" fontId="6" fillId="0" borderId="0" xfId="0" applyNumberFormat="1" applyFont="1" applyFill="1" applyBorder="1" applyAlignment="1">
      <alignment horizontal="center" vertical="center"/>
    </xf>
    <xf numFmtId="165" fontId="7" fillId="0" borderId="36" xfId="0" applyNumberFormat="1" applyFont="1" applyFill="1" applyBorder="1" applyAlignment="1">
      <alignment horizontal="center" vertical="center"/>
    </xf>
    <xf numFmtId="165" fontId="7" fillId="0" borderId="21"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6" fillId="0" borderId="12" xfId="0" applyFont="1" applyFill="1" applyBorder="1" applyAlignment="1">
      <alignment vertical="center" wrapText="1"/>
    </xf>
    <xf numFmtId="0" fontId="6" fillId="0" borderId="46" xfId="0" applyFont="1" applyBorder="1" applyAlignment="1">
      <alignment horizontal="center" vertical="center" wrapText="1"/>
    </xf>
    <xf numFmtId="165" fontId="29" fillId="0" borderId="0" xfId="0" applyNumberFormat="1" applyFont="1" applyAlignment="1">
      <alignment horizontal="center" vertical="center"/>
    </xf>
    <xf numFmtId="0" fontId="6" fillId="0" borderId="23" xfId="0" applyFont="1" applyBorder="1" applyAlignment="1">
      <alignment horizontal="left" vertical="center" wrapText="1"/>
    </xf>
    <xf numFmtId="0" fontId="6" fillId="0" borderId="16" xfId="0" applyFont="1" applyBorder="1" applyAlignment="1">
      <alignment horizontal="center" vertical="center" wrapText="1"/>
    </xf>
    <xf numFmtId="2" fontId="29" fillId="0" borderId="0" xfId="0" applyNumberFormat="1" applyFont="1" applyAlignment="1">
      <alignment horizontal="center" vertical="center"/>
    </xf>
    <xf numFmtId="2" fontId="6" fillId="0" borderId="34" xfId="0" applyNumberFormat="1" applyFont="1" applyFill="1" applyBorder="1" applyAlignment="1">
      <alignment horizontal="center" vertical="center"/>
    </xf>
    <xf numFmtId="0" fontId="6" fillId="0" borderId="19" xfId="0"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35" xfId="0" quotePrefix="1" applyNumberFormat="1" applyFont="1" applyBorder="1" applyAlignment="1">
      <alignment horizontal="center" vertical="center" wrapText="1"/>
    </xf>
    <xf numFmtId="2" fontId="6" fillId="0" borderId="30" xfId="0" applyNumberFormat="1" applyFont="1" applyFill="1" applyBorder="1" applyAlignment="1">
      <alignment horizontal="center" vertical="center"/>
    </xf>
    <xf numFmtId="2" fontId="6" fillId="0" borderId="0" xfId="0" applyNumberFormat="1" applyFont="1" applyFill="1" applyBorder="1" applyAlignment="1">
      <alignment horizontal="center" vertical="center" wrapText="1"/>
    </xf>
    <xf numFmtId="2" fontId="6" fillId="0" borderId="35" xfId="0" applyNumberFormat="1" applyFont="1" applyFill="1" applyBorder="1" applyAlignment="1">
      <alignment horizontal="center" vertical="center"/>
    </xf>
    <xf numFmtId="0" fontId="6" fillId="0" borderId="12" xfId="0" applyFont="1" applyFill="1" applyBorder="1" applyAlignment="1">
      <alignment horizontal="justify" vertical="center" wrapText="1"/>
    </xf>
    <xf numFmtId="0" fontId="6" fillId="0" borderId="0" xfId="0" applyFont="1"/>
    <xf numFmtId="0" fontId="4" fillId="0" borderId="7" xfId="0" applyFont="1" applyBorder="1" applyAlignment="1">
      <alignment vertical="center" wrapText="1"/>
    </xf>
    <xf numFmtId="2" fontId="6" fillId="0" borderId="9" xfId="0" applyNumberFormat="1" applyFont="1" applyFill="1" applyBorder="1" applyAlignment="1">
      <alignment horizontal="center" vertical="center"/>
    </xf>
    <xf numFmtId="165" fontId="6" fillId="0" borderId="31"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165" fontId="29" fillId="0" borderId="38" xfId="0" applyNumberFormat="1" applyFont="1" applyBorder="1" applyAlignment="1">
      <alignment horizontal="center" vertical="center"/>
    </xf>
    <xf numFmtId="2" fontId="29" fillId="0" borderId="14" xfId="0" applyNumberFormat="1" applyFont="1" applyBorder="1" applyAlignment="1">
      <alignment horizontal="center" vertical="center"/>
    </xf>
    <xf numFmtId="0" fontId="4" fillId="0" borderId="7" xfId="0" applyFont="1" applyFill="1" applyBorder="1" applyAlignment="1">
      <alignment horizontal="center" vertical="center"/>
    </xf>
    <xf numFmtId="2" fontId="6" fillId="0" borderId="12" xfId="0" applyNumberFormat="1" applyFont="1" applyFill="1" applyBorder="1" applyAlignment="1">
      <alignment horizontal="center" vertical="center"/>
    </xf>
    <xf numFmtId="3" fontId="25" fillId="3" borderId="71"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0" fontId="7" fillId="0" borderId="66" xfId="0" applyFont="1" applyBorder="1" applyAlignment="1">
      <alignment horizontal="left" vertical="center" wrapText="1"/>
    </xf>
    <xf numFmtId="0" fontId="7" fillId="0" borderId="23" xfId="0" applyFont="1" applyBorder="1" applyAlignment="1">
      <alignment horizontal="left" vertical="center" wrapText="1"/>
    </xf>
    <xf numFmtId="2" fontId="0" fillId="0" borderId="0" xfId="0" applyNumberFormat="1"/>
    <xf numFmtId="0" fontId="4" fillId="0" borderId="7" xfId="0" applyFont="1" applyBorder="1" applyAlignment="1">
      <alignment horizontal="center" vertical="top"/>
    </xf>
    <xf numFmtId="165" fontId="25" fillId="0" borderId="67" xfId="0" applyNumberFormat="1" applyFont="1" applyFill="1" applyBorder="1" applyAlignment="1">
      <alignment horizontal="center" vertical="center"/>
    </xf>
    <xf numFmtId="165" fontId="29" fillId="4" borderId="7" xfId="0" applyNumberFormat="1" applyFont="1" applyFill="1" applyBorder="1" applyAlignment="1">
      <alignment horizontal="center" vertical="center" wrapText="1"/>
    </xf>
    <xf numFmtId="165" fontId="29" fillId="4" borderId="7" xfId="0" applyNumberFormat="1" applyFont="1" applyFill="1" applyBorder="1" applyAlignment="1">
      <alignment horizontal="center" vertical="center"/>
    </xf>
    <xf numFmtId="1" fontId="29" fillId="4" borderId="7" xfId="0" applyNumberFormat="1" applyFont="1" applyFill="1" applyBorder="1" applyAlignment="1">
      <alignment horizontal="center" vertical="center" wrapText="1"/>
    </xf>
    <xf numFmtId="1" fontId="29" fillId="4" borderId="7" xfId="0" applyNumberFormat="1" applyFont="1" applyFill="1" applyBorder="1" applyAlignment="1">
      <alignment horizontal="center" vertical="center"/>
    </xf>
    <xf numFmtId="20" fontId="29" fillId="4" borderId="7" xfId="0" applyNumberFormat="1" applyFont="1" applyFill="1" applyBorder="1" applyAlignment="1">
      <alignment horizontal="center" vertical="center" wrapText="1"/>
    </xf>
    <xf numFmtId="1" fontId="29" fillId="4" borderId="7" xfId="0" quotePrefix="1" applyNumberFormat="1" applyFont="1" applyFill="1" applyBorder="1" applyAlignment="1">
      <alignment horizontal="center" vertical="center"/>
    </xf>
    <xf numFmtId="20" fontId="29" fillId="4" borderId="7" xfId="0" quotePrefix="1" applyNumberFormat="1" applyFont="1" applyFill="1" applyBorder="1" applyAlignment="1">
      <alignment horizontal="center" vertical="center"/>
    </xf>
    <xf numFmtId="0" fontId="29" fillId="0" borderId="3" xfId="0" applyFont="1" applyFill="1" applyBorder="1" applyAlignment="1">
      <alignment horizontal="center" vertical="center" wrapText="1"/>
    </xf>
    <xf numFmtId="165" fontId="29" fillId="0" borderId="6" xfId="0" applyNumberFormat="1" applyFont="1" applyFill="1" applyBorder="1" applyAlignment="1">
      <alignment horizontal="center" vertical="center" wrapText="1"/>
    </xf>
    <xf numFmtId="165" fontId="29" fillId="4" borderId="6" xfId="0" applyNumberFormat="1" applyFont="1" applyFill="1" applyBorder="1" applyAlignment="1">
      <alignment horizontal="center" vertical="center" wrapText="1"/>
    </xf>
    <xf numFmtId="165" fontId="29" fillId="0" borderId="7" xfId="0" applyNumberFormat="1" applyFont="1" applyFill="1" applyBorder="1" applyAlignment="1">
      <alignment horizontal="center" vertical="center" wrapText="1"/>
    </xf>
    <xf numFmtId="165" fontId="29" fillId="0" borderId="6" xfId="0" applyNumberFormat="1" applyFont="1" applyBorder="1" applyAlignment="1">
      <alignment horizontal="center" vertical="center" wrapText="1"/>
    </xf>
    <xf numFmtId="165" fontId="29" fillId="0" borderId="7" xfId="0" applyNumberFormat="1" applyFont="1" applyBorder="1" applyAlignment="1">
      <alignment horizontal="center" vertical="center" wrapText="1"/>
    </xf>
    <xf numFmtId="0" fontId="29" fillId="0" borderId="0" xfId="0" applyFont="1" applyAlignment="1">
      <alignment horizontal="left" vertical="top" wrapText="1"/>
    </xf>
    <xf numFmtId="166" fontId="6" fillId="4" borderId="7" xfId="0" applyNumberFormat="1" applyFont="1" applyFill="1" applyBorder="1" applyAlignment="1">
      <alignment horizontal="center" vertical="center"/>
    </xf>
    <xf numFmtId="0" fontId="12" fillId="0" borderId="0" xfId="0" applyFont="1" applyFill="1" applyBorder="1"/>
    <xf numFmtId="165" fontId="29" fillId="0" borderId="7" xfId="0" applyNumberFormat="1" applyFont="1" applyFill="1" applyBorder="1" applyAlignment="1">
      <alignment horizontal="center" vertical="center"/>
    </xf>
    <xf numFmtId="165" fontId="29" fillId="0" borderId="7" xfId="0" quotePrefix="1" applyNumberFormat="1" applyFont="1" applyBorder="1" applyAlignment="1">
      <alignment horizontal="center" vertical="center"/>
    </xf>
    <xf numFmtId="165" fontId="29" fillId="0" borderId="6" xfId="0" quotePrefix="1" applyNumberFormat="1" applyFont="1" applyBorder="1" applyAlignment="1">
      <alignment horizontal="center" vertical="center"/>
    </xf>
    <xf numFmtId="165" fontId="29" fillId="0" borderId="3" xfId="0" applyNumberFormat="1" applyFont="1" applyFill="1" applyBorder="1" applyAlignment="1">
      <alignment horizontal="center" vertical="center"/>
    </xf>
    <xf numFmtId="165" fontId="29" fillId="0" borderId="0" xfId="0" applyNumberFormat="1" applyFont="1" applyBorder="1" applyAlignment="1">
      <alignment horizontal="center" vertical="center"/>
    </xf>
    <xf numFmtId="165" fontId="29" fillId="0" borderId="12" xfId="0" applyNumberFormat="1" applyFont="1" applyFill="1" applyBorder="1" applyAlignment="1">
      <alignment horizontal="center" vertical="center"/>
    </xf>
    <xf numFmtId="165" fontId="29" fillId="0" borderId="12" xfId="0" applyNumberFormat="1" applyFont="1" applyBorder="1" applyAlignment="1">
      <alignment horizontal="center" vertical="center"/>
    </xf>
    <xf numFmtId="165" fontId="29" fillId="0" borderId="21" xfId="0" applyNumberFormat="1" applyFont="1" applyBorder="1" applyAlignment="1">
      <alignment horizontal="center" vertical="center"/>
    </xf>
    <xf numFmtId="165" fontId="29" fillId="0" borderId="14" xfId="0" applyNumberFormat="1" applyFont="1" applyFill="1" applyBorder="1" applyAlignment="1">
      <alignment horizontal="center" vertical="center"/>
    </xf>
    <xf numFmtId="165" fontId="29" fillId="0" borderId="14" xfId="0" quotePrefix="1" applyNumberFormat="1" applyFont="1" applyBorder="1" applyAlignment="1">
      <alignment horizontal="center" vertical="center"/>
    </xf>
    <xf numFmtId="165" fontId="29" fillId="0" borderId="38" xfId="0" quotePrefix="1" applyNumberFormat="1" applyFont="1" applyBorder="1" applyAlignment="1">
      <alignment horizontal="center" vertical="center"/>
    </xf>
    <xf numFmtId="165" fontId="29" fillId="0" borderId="0" xfId="0" quotePrefix="1" applyNumberFormat="1" applyFont="1" applyBorder="1" applyAlignment="1">
      <alignment horizontal="center" vertical="center"/>
    </xf>
    <xf numFmtId="165" fontId="29" fillId="0" borderId="15" xfId="0" applyNumberFormat="1" applyFont="1" applyFill="1" applyBorder="1" applyAlignment="1">
      <alignment horizontal="center" vertical="center"/>
    </xf>
    <xf numFmtId="165" fontId="29" fillId="0" borderId="15" xfId="0" quotePrefix="1" applyNumberFormat="1" applyFont="1" applyBorder="1" applyAlignment="1">
      <alignment horizontal="center" vertical="center"/>
    </xf>
    <xf numFmtId="165" fontId="29" fillId="0" borderId="3" xfId="0" quotePrefix="1" applyNumberFormat="1" applyFont="1" applyBorder="1" applyAlignment="1">
      <alignment horizontal="center" vertical="center"/>
    </xf>
    <xf numFmtId="165" fontId="29" fillId="0" borderId="13" xfId="0" quotePrefix="1" applyNumberFormat="1" applyFont="1" applyBorder="1" applyAlignment="1">
      <alignment horizontal="center" vertical="center"/>
    </xf>
    <xf numFmtId="165" fontId="29" fillId="0" borderId="13" xfId="2" quotePrefix="1" applyNumberFormat="1" applyFont="1" applyBorder="1" applyAlignment="1">
      <alignment horizontal="center" vertical="center"/>
    </xf>
    <xf numFmtId="165" fontId="29" fillId="0" borderId="4" xfId="0" quotePrefix="1" applyNumberFormat="1" applyFont="1" applyBorder="1" applyAlignment="1">
      <alignment horizontal="center" vertical="center"/>
    </xf>
    <xf numFmtId="165" fontId="29" fillId="0" borderId="4" xfId="2" quotePrefix="1" applyNumberFormat="1" applyFont="1" applyBorder="1" applyAlignment="1">
      <alignment horizontal="center" vertical="center"/>
    </xf>
    <xf numFmtId="165" fontId="29" fillId="0" borderId="31" xfId="0" quotePrefix="1" applyNumberFormat="1" applyFont="1" applyBorder="1" applyAlignment="1">
      <alignment horizontal="center" vertical="center"/>
    </xf>
    <xf numFmtId="0" fontId="29" fillId="0" borderId="0" xfId="0" applyFont="1" applyBorder="1"/>
    <xf numFmtId="165" fontId="29" fillId="0" borderId="0" xfId="0" applyNumberFormat="1" applyFont="1" applyBorder="1"/>
    <xf numFmtId="165" fontId="29" fillId="3" borderId="14" xfId="0" applyNumberFormat="1" applyFont="1" applyFill="1" applyBorder="1" applyAlignment="1">
      <alignment horizontal="center" vertical="center"/>
    </xf>
    <xf numFmtId="165" fontId="29" fillId="3" borderId="14" xfId="0" quotePrefix="1" applyNumberFormat="1" applyFont="1" applyFill="1" applyBorder="1" applyAlignment="1">
      <alignment horizontal="center" vertical="center"/>
    </xf>
    <xf numFmtId="165" fontId="29" fillId="3" borderId="13" xfId="0" quotePrefix="1" applyNumberFormat="1" applyFont="1" applyFill="1" applyBorder="1" applyAlignment="1">
      <alignment horizontal="center" vertical="center"/>
    </xf>
    <xf numFmtId="165" fontId="29" fillId="3" borderId="13" xfId="0" quotePrefix="1"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4" fillId="0" borderId="3" xfId="0" applyFont="1" applyBorder="1" applyAlignment="1">
      <alignment horizontal="left" vertical="center"/>
    </xf>
    <xf numFmtId="0" fontId="4" fillId="0" borderId="29" xfId="0" applyFont="1" applyBorder="1" applyAlignment="1">
      <alignment horizontal="center" vertical="center" wrapText="1"/>
    </xf>
    <xf numFmtId="165" fontId="0" fillId="0" borderId="0" xfId="0" applyNumberFormat="1"/>
    <xf numFmtId="0" fontId="0" fillId="0" borderId="0" xfId="0" applyBorder="1"/>
    <xf numFmtId="165" fontId="0" fillId="0" borderId="0" xfId="0" applyNumberFormat="1" applyBorder="1"/>
    <xf numFmtId="168" fontId="0" fillId="0" borderId="0" xfId="0" quotePrefix="1" applyNumberFormat="1" applyBorder="1"/>
    <xf numFmtId="2" fontId="6" fillId="0" borderId="0" xfId="0" applyNumberFormat="1" applyFont="1" applyAlignment="1">
      <alignment vertical="center"/>
    </xf>
    <xf numFmtId="0" fontId="29"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32" fillId="0" borderId="0" xfId="0" applyFont="1" applyFill="1" applyBorder="1" applyAlignment="1">
      <alignment horizontal="left" wrapText="1" indent="1"/>
    </xf>
    <xf numFmtId="49" fontId="6" fillId="0" borderId="0" xfId="0" applyNumberFormat="1" applyFont="1" applyAlignment="1">
      <alignment wrapText="1"/>
    </xf>
    <xf numFmtId="49" fontId="6" fillId="0" borderId="2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xf>
    <xf numFmtId="2" fontId="6" fillId="0" borderId="21" xfId="0" applyNumberFormat="1" applyFont="1" applyFill="1" applyBorder="1" applyAlignment="1">
      <alignment horizontal="center" vertical="center"/>
    </xf>
    <xf numFmtId="2" fontId="6" fillId="0" borderId="28" xfId="0" applyNumberFormat="1" applyFont="1" applyFill="1" applyBorder="1" applyAlignment="1">
      <alignment horizontal="center" vertical="center"/>
    </xf>
    <xf numFmtId="0" fontId="14" fillId="0" borderId="24" xfId="0" applyFont="1" applyBorder="1" applyAlignment="1">
      <alignment horizontal="left" vertical="center"/>
    </xf>
    <xf numFmtId="0" fontId="6" fillId="0" borderId="29" xfId="0" applyFont="1" applyFill="1" applyBorder="1" applyAlignment="1">
      <alignment horizontal="center" vertical="center" wrapText="1"/>
    </xf>
    <xf numFmtId="165" fontId="6" fillId="0" borderId="0" xfId="0" applyNumberFormat="1" applyFont="1" applyFill="1" applyBorder="1"/>
    <xf numFmtId="0" fontId="6" fillId="0" borderId="0" xfId="0" applyFont="1" applyFill="1" applyBorder="1" applyAlignment="1">
      <alignment vertical="center" wrapText="1"/>
    </xf>
    <xf numFmtId="0" fontId="6" fillId="0" borderId="3" xfId="0" applyFont="1" applyFill="1" applyBorder="1" applyAlignment="1">
      <alignment vertical="center" wrapText="1"/>
    </xf>
    <xf numFmtId="2" fontId="6" fillId="0" borderId="3" xfId="0" applyNumberFormat="1" applyFont="1" applyFill="1" applyBorder="1" applyAlignment="1">
      <alignment horizontal="center" vertical="center"/>
    </xf>
    <xf numFmtId="0" fontId="6" fillId="0" borderId="0" xfId="0" applyFont="1" applyFill="1"/>
    <xf numFmtId="0" fontId="0" fillId="0" borderId="0" xfId="0" applyFill="1"/>
    <xf numFmtId="0" fontId="12" fillId="0" borderId="0" xfId="0" applyFont="1" applyFill="1" applyBorder="1" applyAlignment="1">
      <alignment vertical="top" wrapText="1"/>
    </xf>
    <xf numFmtId="0" fontId="12" fillId="0" borderId="0" xfId="0" applyFont="1" applyFill="1" applyBorder="1" applyAlignment="1">
      <alignment vertical="center" wrapText="1"/>
    </xf>
    <xf numFmtId="1" fontId="29" fillId="0" borderId="0" xfId="0" applyNumberFormat="1" applyFont="1" applyFill="1" applyBorder="1" applyAlignment="1">
      <alignment vertical="center" wrapText="1"/>
    </xf>
    <xf numFmtId="1" fontId="29" fillId="0" borderId="0" xfId="0" applyNumberFormat="1" applyFont="1" applyFill="1" applyBorder="1" applyAlignment="1">
      <alignment horizontal="center" vertical="center"/>
    </xf>
    <xf numFmtId="0" fontId="12" fillId="0" borderId="0" xfId="0" applyFont="1" applyFill="1" applyBorder="1" applyAlignment="1">
      <alignment vertical="center"/>
    </xf>
    <xf numFmtId="165" fontId="29" fillId="0" borderId="0" xfId="0" applyNumberFormat="1" applyFont="1" applyFill="1" applyBorder="1" applyAlignment="1">
      <alignment horizontal="center" vertical="center" wrapText="1"/>
    </xf>
    <xf numFmtId="165" fontId="29" fillId="0" borderId="0" xfId="0" applyNumberFormat="1" applyFont="1" applyFill="1" applyBorder="1" applyAlignment="1">
      <alignment horizontal="center" vertical="center"/>
    </xf>
    <xf numFmtId="0" fontId="6" fillId="0" borderId="3" xfId="0" applyFont="1" applyFill="1" applyBorder="1" applyAlignment="1">
      <alignment horizontal="justify" vertical="center" wrapText="1"/>
    </xf>
    <xf numFmtId="0" fontId="12" fillId="0" borderId="3" xfId="0" applyFont="1" applyFill="1" applyBorder="1" applyAlignment="1">
      <alignment vertical="center" wrapText="1"/>
    </xf>
    <xf numFmtId="0" fontId="30" fillId="0" borderId="3" xfId="0" applyFont="1" applyFill="1" applyBorder="1" applyAlignment="1">
      <alignment vertical="center" wrapText="1"/>
    </xf>
    <xf numFmtId="0" fontId="30" fillId="0" borderId="0" xfId="0" applyFont="1" applyFill="1" applyBorder="1" applyAlignment="1">
      <alignment horizontal="center" vertical="center"/>
    </xf>
    <xf numFmtId="0" fontId="30" fillId="0" borderId="0" xfId="0" applyFont="1" applyFill="1" applyBorder="1" applyAlignment="1">
      <alignment vertical="center" wrapText="1"/>
    </xf>
    <xf numFmtId="0" fontId="29" fillId="0" borderId="3" xfId="0" applyFont="1" applyFill="1" applyBorder="1" applyAlignment="1">
      <alignment vertical="center" wrapText="1"/>
    </xf>
    <xf numFmtId="0" fontId="29" fillId="0" borderId="9"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24" xfId="0" applyNumberFormat="1" applyFont="1" applyBorder="1" applyAlignment="1">
      <alignment horizontal="center" vertical="center"/>
    </xf>
    <xf numFmtId="3" fontId="25" fillId="0" borderId="34" xfId="0" applyNumberFormat="1" applyFont="1" applyFill="1" applyBorder="1" applyAlignment="1">
      <alignment horizontal="center" vertical="center"/>
    </xf>
    <xf numFmtId="0" fontId="26" fillId="4" borderId="15" xfId="6" applyFont="1" applyFill="1" applyBorder="1" applyAlignment="1">
      <alignment horizontal="left" vertical="center"/>
    </xf>
    <xf numFmtId="165" fontId="25" fillId="3" borderId="4" xfId="0" applyNumberFormat="1" applyFont="1" applyFill="1" applyBorder="1" applyAlignment="1">
      <alignment horizontal="center" vertical="center"/>
    </xf>
    <xf numFmtId="165" fontId="25" fillId="3" borderId="15" xfId="0" applyNumberFormat="1" applyFont="1" applyFill="1" applyBorder="1" applyAlignment="1">
      <alignment horizontal="center" vertical="center"/>
    </xf>
    <xf numFmtId="3" fontId="25" fillId="0" borderId="50" xfId="0" applyNumberFormat="1" applyFont="1" applyFill="1" applyBorder="1" applyAlignment="1">
      <alignment horizontal="center" vertical="center"/>
    </xf>
    <xf numFmtId="3" fontId="25" fillId="0" borderId="55" xfId="0" applyNumberFormat="1" applyFont="1" applyFill="1" applyBorder="1" applyAlignment="1">
      <alignment horizontal="center" vertical="center"/>
    </xf>
    <xf numFmtId="0" fontId="6" fillId="0" borderId="0" xfId="0" applyFont="1" applyAlignment="1">
      <alignment horizontal="left" vertical="top" wrapText="1"/>
    </xf>
    <xf numFmtId="1" fontId="6" fillId="0" borderId="24"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6" fillId="0" borderId="13" xfId="2" quotePrefix="1" applyNumberFormat="1" applyFont="1" applyBorder="1" applyAlignment="1">
      <alignment horizontal="center" vertical="center"/>
    </xf>
    <xf numFmtId="49" fontId="4" fillId="0" borderId="6" xfId="0" applyNumberFormat="1" applyFont="1" applyFill="1" applyBorder="1" applyAlignment="1">
      <alignment horizontal="center" vertical="center"/>
    </xf>
    <xf numFmtId="0" fontId="6" fillId="0" borderId="0" xfId="0" applyFont="1" applyAlignment="1">
      <alignment horizontal="left" vertical="top" wrapText="1"/>
    </xf>
    <xf numFmtId="49" fontId="4" fillId="0" borderId="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xf>
    <xf numFmtId="165" fontId="6" fillId="0" borderId="7" xfId="2" quotePrefix="1" applyNumberFormat="1" applyFont="1" applyFill="1" applyBorder="1" applyAlignment="1">
      <alignment horizontal="center" vertical="center"/>
    </xf>
    <xf numFmtId="165" fontId="6" fillId="0" borderId="24" xfId="2" quotePrefix="1" applyNumberFormat="1" applyFont="1" applyFill="1" applyBorder="1" applyAlignment="1">
      <alignment horizontal="center" vertical="center"/>
    </xf>
    <xf numFmtId="2" fontId="6" fillId="0" borderId="6" xfId="2" quotePrefix="1" applyNumberFormat="1" applyFont="1" applyFill="1" applyBorder="1" applyAlignment="1">
      <alignment horizontal="center" vertical="center"/>
    </xf>
    <xf numFmtId="2" fontId="6" fillId="0" borderId="10" xfId="2" quotePrefix="1" applyNumberFormat="1" applyFont="1" applyFill="1" applyBorder="1" applyAlignment="1">
      <alignment horizontal="center" vertical="center"/>
    </xf>
    <xf numFmtId="2" fontId="6" fillId="0" borderId="6" xfId="0" quotePrefix="1" applyNumberFormat="1" applyFont="1" applyFill="1" applyBorder="1" applyAlignment="1">
      <alignment horizontal="center" vertical="center"/>
    </xf>
    <xf numFmtId="2" fontId="6" fillId="0" borderId="10" xfId="0" quotePrefix="1" applyNumberFormat="1" applyFont="1" applyFill="1" applyBorder="1" applyAlignment="1">
      <alignment horizontal="center" vertical="center"/>
    </xf>
    <xf numFmtId="167" fontId="6" fillId="0" borderId="6"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xf>
    <xf numFmtId="167" fontId="6" fillId="0" borderId="24" xfId="0" quotePrefix="1" applyNumberFormat="1" applyFont="1" applyFill="1" applyBorder="1" applyAlignment="1">
      <alignment horizontal="center" vertical="center"/>
    </xf>
    <xf numFmtId="165" fontId="6" fillId="0" borderId="6" xfId="2" quotePrefix="1" applyNumberFormat="1" applyFont="1" applyFill="1" applyBorder="1" applyAlignment="1">
      <alignment horizontal="center" vertical="center"/>
    </xf>
    <xf numFmtId="165" fontId="6" fillId="0" borderId="10" xfId="2" quotePrefix="1" applyNumberFormat="1" applyFont="1" applyFill="1" applyBorder="1" applyAlignment="1">
      <alignment horizontal="center" vertical="center"/>
    </xf>
    <xf numFmtId="20" fontId="0" fillId="0" borderId="7" xfId="0" quotePrefix="1" applyNumberFormat="1" applyFill="1" applyBorder="1" applyAlignment="1">
      <alignment horizontal="center" vertical="center"/>
    </xf>
    <xf numFmtId="20" fontId="6" fillId="0" borderId="7" xfId="0" quotePrefix="1" applyNumberFormat="1" applyFont="1" applyFill="1" applyBorder="1" applyAlignment="1">
      <alignment horizontal="center" vertical="center"/>
    </xf>
    <xf numFmtId="20" fontId="0" fillId="0" borderId="24" xfId="0" quotePrefix="1" applyNumberFormat="1" applyFill="1" applyBorder="1" applyAlignment="1">
      <alignment horizontal="center" vertical="center"/>
    </xf>
    <xf numFmtId="165" fontId="29" fillId="0" borderId="6" xfId="0" quotePrefix="1" applyNumberFormat="1" applyFont="1" applyFill="1" applyBorder="1" applyAlignment="1">
      <alignment horizontal="center" vertical="center" wrapText="1"/>
    </xf>
    <xf numFmtId="165" fontId="6" fillId="0" borderId="10" xfId="0" quotePrefix="1"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165" fontId="29" fillId="0" borderId="38" xfId="0" quotePrefix="1" applyNumberFormat="1" applyFont="1" applyFill="1" applyBorder="1" applyAlignment="1">
      <alignment horizontal="center" vertical="center"/>
    </xf>
    <xf numFmtId="2" fontId="29" fillId="0" borderId="14" xfId="0" quotePrefix="1" applyNumberFormat="1" applyFont="1" applyFill="1" applyBorder="1" applyAlignment="1">
      <alignment horizontal="center" vertical="center"/>
    </xf>
    <xf numFmtId="165" fontId="6" fillId="0" borderId="14" xfId="0" quotePrefix="1" applyNumberFormat="1" applyFont="1" applyFill="1" applyBorder="1" applyAlignment="1">
      <alignment horizontal="center" vertical="center"/>
    </xf>
    <xf numFmtId="165" fontId="6" fillId="0" borderId="15" xfId="0" quotePrefix="1" applyNumberFormat="1" applyFont="1" applyFill="1" applyBorder="1" applyAlignment="1">
      <alignment horizontal="center" vertical="center" wrapText="1"/>
    </xf>
    <xf numFmtId="165" fontId="6" fillId="0" borderId="14" xfId="0" quotePrefix="1" applyNumberFormat="1" applyFont="1" applyFill="1" applyBorder="1" applyAlignment="1">
      <alignment horizontal="center" vertical="center" wrapText="1"/>
    </xf>
    <xf numFmtId="0" fontId="6" fillId="0" borderId="15" xfId="0" quotePrefix="1" applyFont="1" applyFill="1" applyBorder="1" applyAlignment="1">
      <alignment horizontal="center" vertical="center" wrapText="1"/>
    </xf>
    <xf numFmtId="2" fontId="6" fillId="0" borderId="15" xfId="0" quotePrefix="1" applyNumberFormat="1" applyFont="1" applyFill="1" applyBorder="1" applyAlignment="1">
      <alignment horizontal="center" vertical="center"/>
    </xf>
    <xf numFmtId="165" fontId="6" fillId="0" borderId="19" xfId="0" quotePrefix="1" applyNumberFormat="1" applyFont="1" applyFill="1" applyBorder="1" applyAlignment="1">
      <alignment horizontal="center" vertical="center" wrapText="1"/>
    </xf>
    <xf numFmtId="165" fontId="29" fillId="0" borderId="14" xfId="0" quotePrefix="1" applyNumberFormat="1" applyFont="1" applyFill="1" applyBorder="1" applyAlignment="1">
      <alignment horizontal="center" vertical="center"/>
    </xf>
    <xf numFmtId="165" fontId="0" fillId="0" borderId="6" xfId="0" quotePrefix="1" applyNumberFormat="1" applyFill="1" applyBorder="1" applyAlignment="1">
      <alignment horizontal="center" vertical="center"/>
    </xf>
    <xf numFmtId="165" fontId="0" fillId="0" borderId="31" xfId="0" quotePrefix="1" applyNumberFormat="1" applyFill="1" applyBorder="1" applyAlignment="1">
      <alignment horizontal="center" vertical="center"/>
    </xf>
    <xf numFmtId="165" fontId="6" fillId="0" borderId="33" xfId="2" quotePrefix="1" applyNumberFormat="1" applyFont="1" applyFill="1" applyBorder="1" applyAlignment="1">
      <alignment horizontal="center" vertical="center"/>
    </xf>
    <xf numFmtId="165" fontId="6" fillId="0" borderId="35" xfId="2" quotePrefix="1" applyNumberFormat="1" applyFont="1" applyFill="1" applyBorder="1" applyAlignment="1">
      <alignment horizontal="center" vertical="center"/>
    </xf>
    <xf numFmtId="165" fontId="0" fillId="0" borderId="38" xfId="0" quotePrefix="1" applyNumberFormat="1" applyFill="1" applyBorder="1" applyAlignment="1">
      <alignment horizontal="center" vertical="center"/>
    </xf>
    <xf numFmtId="165" fontId="6" fillId="0" borderId="34" xfId="2" quotePrefix="1" applyNumberFormat="1" applyFont="1" applyFill="1" applyBorder="1" applyAlignment="1">
      <alignment horizontal="center" vertical="center"/>
    </xf>
    <xf numFmtId="165" fontId="6" fillId="0" borderId="38" xfId="0" quotePrefix="1" applyNumberFormat="1" applyFont="1" applyFill="1" applyBorder="1" applyAlignment="1">
      <alignment horizontal="center" vertical="center"/>
    </xf>
    <xf numFmtId="165" fontId="6" fillId="0" borderId="4" xfId="0" quotePrefix="1" applyNumberFormat="1" applyFont="1" applyFill="1" applyBorder="1" applyAlignment="1">
      <alignment horizontal="center" vertical="center"/>
    </xf>
    <xf numFmtId="165" fontId="6" fillId="0" borderId="13" xfId="0" quotePrefix="1" applyNumberFormat="1" applyFont="1" applyFill="1" applyBorder="1" applyAlignment="1">
      <alignment horizontal="center" vertical="center"/>
    </xf>
    <xf numFmtId="165" fontId="6" fillId="0" borderId="13" xfId="0" quotePrefix="1" applyNumberFormat="1" applyFont="1" applyFill="1" applyBorder="1" applyAlignment="1">
      <alignment horizontal="center" vertical="center" wrapText="1"/>
    </xf>
    <xf numFmtId="1" fontId="6" fillId="0" borderId="8" xfId="0" quotePrefix="1" applyNumberFormat="1" applyFont="1" applyFill="1" applyBorder="1" applyAlignment="1">
      <alignment horizontal="center" vertical="center" wrapText="1"/>
    </xf>
    <xf numFmtId="1" fontId="6" fillId="0" borderId="7" xfId="0" quotePrefix="1" applyNumberFormat="1" applyFont="1" applyFill="1" applyBorder="1" applyAlignment="1">
      <alignment horizontal="center" vertical="center" wrapText="1"/>
    </xf>
    <xf numFmtId="1" fontId="6" fillId="0" borderId="24" xfId="0" quotePrefix="1" applyNumberFormat="1" applyFont="1" applyFill="1" applyBorder="1" applyAlignment="1">
      <alignment horizontal="center" vertical="center" wrapText="1"/>
    </xf>
    <xf numFmtId="165" fontId="6" fillId="0" borderId="38" xfId="0" quotePrefix="1" applyNumberFormat="1" applyFont="1" applyFill="1" applyBorder="1" applyAlignment="1">
      <alignment horizontal="center" vertical="center" wrapText="1"/>
    </xf>
    <xf numFmtId="2" fontId="6" fillId="0" borderId="38" xfId="2" quotePrefix="1" applyNumberFormat="1" applyFont="1" applyFill="1" applyBorder="1" applyAlignment="1">
      <alignment horizontal="center" vertical="center"/>
    </xf>
    <xf numFmtId="165" fontId="6" fillId="0" borderId="33" xfId="0" quotePrefix="1" applyNumberFormat="1" applyFont="1" applyFill="1" applyBorder="1" applyAlignment="1">
      <alignment horizontal="center" vertical="center" wrapText="1"/>
    </xf>
    <xf numFmtId="2" fontId="6" fillId="0" borderId="14" xfId="2" quotePrefix="1" applyNumberFormat="1" applyFont="1" applyFill="1" applyBorder="1" applyAlignment="1">
      <alignment horizontal="center" vertical="center"/>
    </xf>
    <xf numFmtId="165" fontId="6" fillId="0" borderId="29" xfId="0" quotePrefix="1" applyNumberFormat="1" applyFont="1" applyFill="1" applyBorder="1" applyAlignment="1">
      <alignment horizontal="center" vertical="center" wrapText="1"/>
    </xf>
    <xf numFmtId="2" fontId="6" fillId="0" borderId="15" xfId="2" quotePrefix="1" applyNumberFormat="1" applyFont="1" applyFill="1" applyBorder="1" applyAlignment="1">
      <alignment horizontal="center" vertical="center"/>
    </xf>
    <xf numFmtId="165" fontId="6" fillId="0" borderId="20" xfId="0" quotePrefix="1" applyNumberFormat="1" applyFont="1" applyFill="1" applyBorder="1" applyAlignment="1">
      <alignment horizontal="center" vertical="center" wrapText="1"/>
    </xf>
    <xf numFmtId="165" fontId="6" fillId="0" borderId="31" xfId="0" quotePrefix="1" applyNumberFormat="1" applyFont="1" applyFill="1" applyBorder="1" applyAlignment="1">
      <alignment horizontal="center" vertical="center" wrapText="1"/>
    </xf>
    <xf numFmtId="165" fontId="6" fillId="0" borderId="34" xfId="0" quotePrefix="1" applyNumberFormat="1" applyFont="1" applyFill="1" applyBorder="1" applyAlignment="1">
      <alignment horizontal="center" vertical="center" wrapText="1"/>
    </xf>
    <xf numFmtId="165" fontId="6" fillId="0" borderId="16" xfId="0" quotePrefix="1" applyNumberFormat="1" applyFont="1" applyFill="1" applyBorder="1" applyAlignment="1">
      <alignment horizontal="center" vertical="center" wrapText="1"/>
    </xf>
    <xf numFmtId="165" fontId="6" fillId="0" borderId="4" xfId="0" quotePrefix="1" applyNumberFormat="1" applyFont="1" applyFill="1" applyBorder="1" applyAlignment="1">
      <alignment horizontal="center" vertical="center" wrapText="1"/>
    </xf>
    <xf numFmtId="165" fontId="6" fillId="0" borderId="35" xfId="0" quotePrefix="1" applyNumberFormat="1" applyFont="1" applyFill="1" applyBorder="1" applyAlignment="1">
      <alignment horizontal="center" vertical="center" wrapText="1"/>
    </xf>
    <xf numFmtId="165" fontId="6" fillId="0" borderId="36" xfId="0" quotePrefix="1" applyNumberFormat="1" applyFont="1" applyFill="1" applyBorder="1" applyAlignment="1">
      <alignment horizontal="center" vertical="center" wrapText="1"/>
    </xf>
    <xf numFmtId="165" fontId="6" fillId="0" borderId="0" xfId="0" quotePrefix="1" applyNumberFormat="1" applyFont="1" applyFill="1" applyBorder="1" applyAlignment="1">
      <alignment horizontal="center" vertical="center" wrapText="1"/>
    </xf>
    <xf numFmtId="165" fontId="6" fillId="0" borderId="3" xfId="0" quotePrefix="1" applyNumberFormat="1" applyFont="1" applyFill="1" applyBorder="1" applyAlignment="1">
      <alignment horizontal="center" vertical="center" wrapText="1"/>
    </xf>
    <xf numFmtId="2" fontId="6" fillId="0" borderId="8" xfId="2" quotePrefix="1" applyNumberFormat="1" applyFont="1" applyFill="1" applyBorder="1" applyAlignment="1">
      <alignment horizontal="center" vertical="center"/>
    </xf>
    <xf numFmtId="2" fontId="6" fillId="0" borderId="31" xfId="2" quotePrefix="1" applyNumberFormat="1" applyFont="1" applyFill="1" applyBorder="1" applyAlignment="1">
      <alignment horizontal="center" vertical="center"/>
    </xf>
    <xf numFmtId="2" fontId="6" fillId="0" borderId="33" xfId="2" quotePrefix="1" applyNumberFormat="1" applyFont="1" applyFill="1" applyBorder="1" applyAlignment="1">
      <alignment horizontal="center" vertical="center"/>
    </xf>
    <xf numFmtId="2" fontId="6" fillId="0" borderId="13" xfId="2" quotePrefix="1" applyNumberFormat="1" applyFont="1" applyFill="1" applyBorder="1" applyAlignment="1">
      <alignment horizontal="center" vertical="center"/>
    </xf>
    <xf numFmtId="2" fontId="6" fillId="0" borderId="34" xfId="2" quotePrefix="1" applyNumberFormat="1" applyFont="1" applyFill="1" applyBorder="1" applyAlignment="1">
      <alignment horizontal="center" vertical="center"/>
    </xf>
    <xf numFmtId="2" fontId="6" fillId="0" borderId="20" xfId="2" quotePrefix="1" applyNumberFormat="1" applyFont="1" applyFill="1" applyBorder="1" applyAlignment="1">
      <alignment horizontal="center" vertical="center"/>
    </xf>
    <xf numFmtId="2" fontId="6" fillId="0" borderId="32" xfId="2" quotePrefix="1" applyNumberFormat="1" applyFont="1" applyFill="1" applyBorder="1" applyAlignment="1">
      <alignment horizontal="center" vertical="center"/>
    </xf>
    <xf numFmtId="2" fontId="6" fillId="0" borderId="29" xfId="2" quotePrefix="1" applyNumberFormat="1" applyFont="1" applyFill="1" applyBorder="1" applyAlignment="1">
      <alignment horizontal="center" vertical="center"/>
    </xf>
    <xf numFmtId="2" fontId="6" fillId="0" borderId="8" xfId="0" quotePrefix="1" applyNumberFormat="1" applyFont="1" applyFill="1" applyBorder="1" applyAlignment="1">
      <alignment horizontal="center" vertical="center"/>
    </xf>
    <xf numFmtId="2" fontId="6" fillId="0" borderId="24" xfId="0" quotePrefix="1" applyNumberFormat="1" applyFont="1" applyFill="1" applyBorder="1" applyAlignment="1">
      <alignment horizontal="center" vertical="center"/>
    </xf>
    <xf numFmtId="2" fontId="6" fillId="0" borderId="7" xfId="2" quotePrefix="1" applyNumberFormat="1" applyFont="1" applyFill="1" applyBorder="1" applyAlignment="1">
      <alignment horizontal="center" vertical="center"/>
    </xf>
    <xf numFmtId="2" fontId="6" fillId="0" borderId="24" xfId="2" quotePrefix="1" applyNumberFormat="1" applyFont="1" applyFill="1" applyBorder="1" applyAlignment="1">
      <alignment horizontal="center" vertical="center"/>
    </xf>
    <xf numFmtId="165" fontId="6" fillId="0" borderId="8" xfId="2" quotePrefix="1" applyNumberFormat="1" applyFont="1" applyFill="1" applyBorder="1" applyAlignment="1">
      <alignment horizontal="center" vertical="center"/>
    </xf>
    <xf numFmtId="165" fontId="6" fillId="0" borderId="38" xfId="2" quotePrefix="1" applyNumberFormat="1" applyFont="1" applyFill="1" applyBorder="1" applyAlignment="1">
      <alignment horizontal="center" vertical="center"/>
    </xf>
    <xf numFmtId="165" fontId="6" fillId="0" borderId="32" xfId="2" quotePrefix="1" applyNumberFormat="1" applyFont="1" applyFill="1" applyBorder="1" applyAlignment="1">
      <alignment horizontal="center" vertical="center"/>
    </xf>
    <xf numFmtId="165" fontId="6" fillId="0" borderId="20" xfId="2" quotePrefix="1" applyNumberFormat="1" applyFont="1" applyFill="1" applyBorder="1" applyAlignment="1">
      <alignment horizontal="center" vertical="center"/>
    </xf>
    <xf numFmtId="165" fontId="6" fillId="0" borderId="29" xfId="2" quotePrefix="1" applyNumberFormat="1" applyFont="1" applyFill="1" applyBorder="1" applyAlignment="1">
      <alignment horizontal="center" vertical="center"/>
    </xf>
    <xf numFmtId="165" fontId="6" fillId="0" borderId="33" xfId="0" applyNumberFormat="1" applyFont="1" applyBorder="1" applyAlignment="1">
      <alignment horizontal="center" vertical="center" wrapText="1"/>
    </xf>
    <xf numFmtId="165" fontId="6" fillId="0" borderId="34" xfId="0" applyNumberFormat="1" applyFont="1" applyBorder="1" applyAlignment="1">
      <alignment horizontal="center" vertical="center" wrapText="1"/>
    </xf>
    <xf numFmtId="165" fontId="6" fillId="0" borderId="35" xfId="0" applyNumberFormat="1" applyFont="1" applyBorder="1" applyAlignment="1">
      <alignment horizontal="center" vertical="center" wrapText="1"/>
    </xf>
    <xf numFmtId="49" fontId="4" fillId="0" borderId="24" xfId="0" applyNumberFormat="1" applyFont="1" applyFill="1" applyBorder="1" applyAlignment="1">
      <alignment horizontal="center" vertical="center" wrapText="1"/>
    </xf>
    <xf numFmtId="0" fontId="14" fillId="0" borderId="9" xfId="0" applyFont="1" applyBorder="1" applyAlignment="1">
      <alignment vertical="center" wrapText="1"/>
    </xf>
    <xf numFmtId="0" fontId="14" fillId="0" borderId="24" xfId="0" applyFont="1" applyBorder="1" applyAlignment="1">
      <alignment vertical="center" wrapText="1"/>
    </xf>
    <xf numFmtId="1" fontId="6" fillId="0" borderId="12" xfId="0" applyNumberFormat="1" applyFont="1" applyBorder="1" applyAlignment="1">
      <alignment horizontal="center" vertical="center"/>
    </xf>
    <xf numFmtId="0" fontId="0" fillId="0" borderId="15" xfId="0" quotePrefix="1" applyNumberFormat="1" applyBorder="1" applyAlignment="1">
      <alignment horizontal="center" vertical="center"/>
    </xf>
    <xf numFmtId="165" fontId="25" fillId="0" borderId="57" xfId="0" applyNumberFormat="1" applyFont="1" applyFill="1" applyBorder="1" applyAlignment="1">
      <alignment horizontal="center" vertical="center"/>
    </xf>
    <xf numFmtId="165" fontId="25" fillId="0" borderId="70" xfId="0" applyNumberFormat="1" applyFont="1" applyFill="1" applyBorder="1" applyAlignment="1">
      <alignment horizontal="center" vertical="center"/>
    </xf>
    <xf numFmtId="165" fontId="25" fillId="0" borderId="71" xfId="0" applyNumberFormat="1" applyFont="1" applyFill="1" applyBorder="1" applyAlignment="1">
      <alignment horizontal="center" vertical="center"/>
    </xf>
    <xf numFmtId="165" fontId="25" fillId="0" borderId="34" xfId="0" applyNumberFormat="1" applyFont="1" applyFill="1" applyBorder="1" applyAlignment="1">
      <alignment horizontal="center" vertical="center"/>
    </xf>
    <xf numFmtId="3" fontId="25" fillId="0" borderId="13" xfId="0" applyNumberFormat="1" applyFont="1" applyFill="1" applyBorder="1" applyAlignment="1">
      <alignment horizontal="center" vertical="center"/>
    </xf>
    <xf numFmtId="3" fontId="25" fillId="0" borderId="14" xfId="0" applyNumberFormat="1" applyFont="1" applyFill="1" applyBorder="1" applyAlignment="1">
      <alignment horizontal="center" vertical="center"/>
    </xf>
    <xf numFmtId="3" fontId="25" fillId="0" borderId="69" xfId="0" applyNumberFormat="1" applyFont="1" applyFill="1" applyBorder="1" applyAlignment="1">
      <alignment horizontal="center" vertical="center"/>
    </xf>
    <xf numFmtId="0" fontId="14" fillId="0" borderId="5"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24" xfId="1" applyFont="1" applyBorder="1" applyAlignment="1" applyProtection="1">
      <alignment horizontal="center" vertical="center" wrapText="1"/>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24"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2" borderId="17"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0" fontId="4" fillId="0" borderId="4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1" xfId="0" applyFont="1" applyBorder="1" applyAlignment="1">
      <alignment horizontal="center" vertical="center"/>
    </xf>
    <xf numFmtId="49" fontId="4" fillId="0" borderId="4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24" xfId="0" applyFont="1" applyBorder="1" applyAlignment="1">
      <alignment horizontal="center" vertical="center"/>
    </xf>
    <xf numFmtId="0" fontId="4" fillId="0" borderId="21" xfId="0" applyFont="1" applyBorder="1" applyAlignment="1">
      <alignment horizontal="center" vertical="center" wrapText="1"/>
    </xf>
    <xf numFmtId="0" fontId="27" fillId="4" borderId="5" xfId="6" applyFont="1" applyFill="1" applyBorder="1" applyAlignment="1">
      <alignment horizontal="left" vertical="center"/>
    </xf>
    <xf numFmtId="0" fontId="27" fillId="4" borderId="9" xfId="6" applyFont="1" applyFill="1" applyBorder="1" applyAlignment="1">
      <alignment horizontal="left" vertical="center"/>
    </xf>
    <xf numFmtId="0" fontId="27" fillId="4" borderId="8" xfId="6" applyFont="1" applyFill="1" applyBorder="1" applyAlignment="1">
      <alignment horizontal="left" vertical="center"/>
    </xf>
    <xf numFmtId="0" fontId="26" fillId="4" borderId="40" xfId="6" applyFont="1" applyFill="1" applyBorder="1" applyAlignment="1">
      <alignment horizontal="left" vertical="center"/>
    </xf>
    <xf numFmtId="0" fontId="26" fillId="4" borderId="41" xfId="6" applyFont="1" applyFill="1" applyBorder="1" applyAlignment="1">
      <alignment horizontal="left" vertical="center"/>
    </xf>
    <xf numFmtId="0" fontId="26" fillId="4" borderId="61" xfId="6" applyFont="1" applyFill="1" applyBorder="1" applyAlignment="1">
      <alignment horizontal="left" vertical="center"/>
    </xf>
    <xf numFmtId="0" fontId="26" fillId="4" borderId="64" xfId="6" applyFont="1" applyFill="1" applyBorder="1" applyAlignment="1">
      <alignment horizontal="left" vertical="center"/>
    </xf>
    <xf numFmtId="0" fontId="28" fillId="4" borderId="44" xfId="6" applyFont="1" applyFill="1" applyBorder="1" applyAlignment="1">
      <alignment horizontal="center" vertical="center"/>
    </xf>
    <xf numFmtId="0" fontId="28" fillId="4" borderId="12" xfId="6" applyFont="1" applyFill="1" applyBorder="1" applyAlignment="1">
      <alignment horizontal="center" vertical="center"/>
    </xf>
    <xf numFmtId="0" fontId="28" fillId="4" borderId="28" xfId="6" applyFont="1" applyFill="1" applyBorder="1" applyAlignment="1">
      <alignment horizontal="center" vertical="center"/>
    </xf>
    <xf numFmtId="0" fontId="26" fillId="4" borderId="75" xfId="6" applyFont="1" applyFill="1" applyBorder="1" applyAlignment="1">
      <alignment horizontal="center" vertical="center"/>
    </xf>
    <xf numFmtId="0" fontId="26" fillId="4" borderId="51" xfId="6" applyFont="1" applyFill="1" applyBorder="1" applyAlignment="1">
      <alignment horizontal="center" vertical="center"/>
    </xf>
    <xf numFmtId="0" fontId="26" fillId="4" borderId="72" xfId="6" applyFont="1" applyFill="1" applyBorder="1" applyAlignment="1">
      <alignment horizontal="center" vertical="center"/>
    </xf>
    <xf numFmtId="0" fontId="26" fillId="4" borderId="51" xfId="0" applyFont="1" applyFill="1" applyBorder="1" applyAlignment="1">
      <alignment horizontal="center" vertical="center"/>
    </xf>
    <xf numFmtId="0" fontId="26" fillId="4" borderId="74" xfId="0" applyFont="1" applyFill="1" applyBorder="1" applyAlignment="1">
      <alignment horizontal="center" vertical="center"/>
    </xf>
    <xf numFmtId="44" fontId="27" fillId="4" borderId="17" xfId="7" applyFont="1" applyFill="1" applyBorder="1" applyAlignment="1">
      <alignment horizontal="center" vertical="center" textRotation="90"/>
    </xf>
    <xf numFmtId="44" fontId="27" fillId="4" borderId="23" xfId="7" applyFont="1" applyFill="1" applyBorder="1" applyAlignment="1">
      <alignment horizontal="center" vertical="center" textRotation="90"/>
    </xf>
    <xf numFmtId="44" fontId="27" fillId="4" borderId="18" xfId="7" applyFont="1" applyFill="1" applyBorder="1" applyAlignment="1">
      <alignment horizontal="center" vertical="center" textRotation="90"/>
    </xf>
    <xf numFmtId="0" fontId="26" fillId="4" borderId="53" xfId="6" applyFont="1" applyFill="1" applyBorder="1" applyAlignment="1">
      <alignment horizontal="center" vertical="center" textRotation="90" wrapText="1"/>
    </xf>
    <xf numFmtId="0" fontId="26" fillId="4" borderId="14" xfId="6" applyFont="1" applyFill="1" applyBorder="1" applyAlignment="1">
      <alignment horizontal="center" vertical="center" textRotation="90" wrapText="1"/>
    </xf>
    <xf numFmtId="0" fontId="26" fillId="4" borderId="56" xfId="6" applyFont="1" applyFill="1" applyBorder="1" applyAlignment="1">
      <alignment horizontal="center" vertical="center" textRotation="90" wrapText="1"/>
    </xf>
    <xf numFmtId="0" fontId="26" fillId="4" borderId="73" xfId="6" applyFont="1" applyFill="1" applyBorder="1" applyAlignment="1">
      <alignment horizontal="center" vertical="center" textRotation="90" wrapText="1"/>
    </xf>
    <xf numFmtId="0" fontId="26" fillId="4" borderId="15" xfId="6" applyFont="1" applyFill="1" applyBorder="1" applyAlignment="1">
      <alignment horizontal="center" vertical="center" textRotation="90" wrapText="1"/>
    </xf>
    <xf numFmtId="0" fontId="26" fillId="4" borderId="76" xfId="6" applyFont="1" applyFill="1" applyBorder="1" applyAlignment="1">
      <alignment horizontal="center" vertical="center" textRotation="90" wrapText="1"/>
    </xf>
    <xf numFmtId="0" fontId="26" fillId="4" borderId="13" xfId="6" applyFont="1" applyFill="1" applyBorder="1" applyAlignment="1">
      <alignment horizontal="center" vertical="center" textRotation="90" wrapText="1"/>
    </xf>
    <xf numFmtId="0" fontId="26" fillId="4" borderId="4" xfId="6" applyFont="1" applyFill="1" applyBorder="1" applyAlignment="1">
      <alignment horizontal="center" vertical="center" textRotation="90" wrapText="1"/>
    </xf>
    <xf numFmtId="0" fontId="27" fillId="4" borderId="17" xfId="6" applyFont="1" applyFill="1" applyBorder="1" applyAlignment="1">
      <alignment horizontal="center" vertical="center" textRotation="90"/>
    </xf>
    <xf numFmtId="0" fontId="27" fillId="4" borderId="23" xfId="6" applyFont="1" applyFill="1" applyBorder="1" applyAlignment="1">
      <alignment horizontal="center" vertical="center" textRotation="90"/>
    </xf>
    <xf numFmtId="0" fontId="27" fillId="4" borderId="18" xfId="6" applyFont="1" applyFill="1" applyBorder="1" applyAlignment="1">
      <alignment horizontal="center" vertical="center" textRotation="90"/>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xf>
  </cellXfs>
  <cellStyles count="21">
    <cellStyle name="Dezimal 2" xfId="8"/>
    <cellStyle name="Dezimal 2 2" xfId="9"/>
    <cellStyle name="Dezimal 3" xfId="10"/>
    <cellStyle name="Dezimal 3 2" xfId="11"/>
    <cellStyle name="Komma 2" xfId="12"/>
    <cellStyle name="Link" xfId="1" builtinId="8"/>
    <cellStyle name="Prozent 2" xfId="3"/>
    <cellStyle name="Prozent 2 2" xfId="13"/>
    <cellStyle name="Prozent 3" xfId="5"/>
    <cellStyle name="Prozent 3 2" xfId="14"/>
    <cellStyle name="Prozent 4" xfId="15"/>
    <cellStyle name="Standard" xfId="0" builtinId="0"/>
    <cellStyle name="Standard 2" xfId="2"/>
    <cellStyle name="Standard 2 2" xfId="16"/>
    <cellStyle name="Standard 2 3" xfId="17"/>
    <cellStyle name="Standard 3" xfId="4"/>
    <cellStyle name="Standard 3 2" xfId="18"/>
    <cellStyle name="Standard 4" xfId="6"/>
    <cellStyle name="Standard 5" xfId="19"/>
    <cellStyle name="Standard 6" xfId="20"/>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0</xdr:col>
      <xdr:colOff>1708611</xdr:colOff>
      <xdr:row>9</xdr:row>
      <xdr:rowOff>47625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4" y="57150"/>
          <a:ext cx="1641937" cy="1447800"/>
        </a:xfrm>
        <a:prstGeom prst="rect">
          <a:avLst/>
        </a:prstGeom>
      </xdr:spPr>
    </xdr:pic>
    <xdr:clientData/>
  </xdr:twoCellAnchor>
</xdr:wsDr>
</file>

<file path=xl/theme/theme1.xml><?xml version="1.0" encoding="utf-8"?>
<a:theme xmlns:a="http://schemas.openxmlformats.org/drawingml/2006/main" name="Office">
  <a:themeElements>
    <a:clrScheme name="VM_KIT_MOP">
      <a:dk1>
        <a:srgbClr val="000000"/>
      </a:dk1>
      <a:lt1>
        <a:srgbClr val="FFFFFF"/>
      </a:lt1>
      <a:dk2>
        <a:srgbClr val="000000"/>
      </a:dk2>
      <a:lt2>
        <a:srgbClr val="D9D9D9"/>
      </a:lt2>
      <a:accent1>
        <a:srgbClr val="23A1E0"/>
      </a:accent1>
      <a:accent2>
        <a:srgbClr val="4664AA"/>
      </a:accent2>
      <a:accent3>
        <a:srgbClr val="A22223"/>
      </a:accent3>
      <a:accent4>
        <a:srgbClr val="8CB63C"/>
      </a:accent4>
      <a:accent5>
        <a:srgbClr val="808080"/>
      </a:accent5>
      <a:accent6>
        <a:srgbClr val="DF9B1B"/>
      </a:accent6>
      <a:hlink>
        <a:srgbClr val="808080"/>
      </a:hlink>
      <a:folHlink>
        <a:srgbClr val="7D92C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31"/>
  <sheetViews>
    <sheetView showGridLines="0" tabSelected="1" topLeftCell="A19" workbookViewId="0">
      <selection activeCell="A14" sqref="A14"/>
    </sheetView>
  </sheetViews>
  <sheetFormatPr baseColWidth="10" defaultRowHeight="13.2" x14ac:dyDescent="0.25"/>
  <cols>
    <col min="1" max="1" width="158.88671875" customWidth="1"/>
  </cols>
  <sheetData>
    <row r="11" spans="1:1" ht="52.2" x14ac:dyDescent="0.25">
      <c r="A11" s="563" t="s">
        <v>507</v>
      </c>
    </row>
    <row r="14" spans="1:1" ht="52.8" x14ac:dyDescent="0.25">
      <c r="A14" s="564" t="s">
        <v>497</v>
      </c>
    </row>
    <row r="16" spans="1:1" ht="15" customHeight="1" x14ac:dyDescent="0.25">
      <c r="A16" s="493" t="s">
        <v>461</v>
      </c>
    </row>
    <row r="17" spans="1:1" ht="15" customHeight="1" x14ac:dyDescent="0.25">
      <c r="A17" s="493" t="s">
        <v>462</v>
      </c>
    </row>
    <row r="18" spans="1:1" ht="15" customHeight="1" x14ac:dyDescent="0.25">
      <c r="A18" s="493" t="s">
        <v>463</v>
      </c>
    </row>
    <row r="19" spans="1:1" ht="15" customHeight="1" x14ac:dyDescent="0.25">
      <c r="A19" s="493" t="s">
        <v>464</v>
      </c>
    </row>
    <row r="20" spans="1:1" ht="15" customHeight="1" x14ac:dyDescent="0.25">
      <c r="A20" s="493" t="s">
        <v>465</v>
      </c>
    </row>
    <row r="21" spans="1:1" ht="15" customHeight="1" x14ac:dyDescent="0.25">
      <c r="A21" s="493" t="s">
        <v>466</v>
      </c>
    </row>
    <row r="22" spans="1:1" ht="15" customHeight="1" x14ac:dyDescent="0.25">
      <c r="A22" s="493" t="s">
        <v>467</v>
      </c>
    </row>
    <row r="23" spans="1:1" ht="15" customHeight="1" x14ac:dyDescent="0.25">
      <c r="A23" s="493" t="s">
        <v>468</v>
      </c>
    </row>
    <row r="24" spans="1:1" ht="15" customHeight="1" x14ac:dyDescent="0.25">
      <c r="A24" s="493" t="s">
        <v>469</v>
      </c>
    </row>
    <row r="25" spans="1:1" ht="15" customHeight="1" x14ac:dyDescent="0.25">
      <c r="A25" s="493" t="s">
        <v>470</v>
      </c>
    </row>
    <row r="26" spans="1:1" ht="15" customHeight="1" x14ac:dyDescent="0.25">
      <c r="A26" s="493" t="s">
        <v>471</v>
      </c>
    </row>
    <row r="27" spans="1:1" ht="15" customHeight="1" x14ac:dyDescent="0.25">
      <c r="A27" s="493" t="s">
        <v>472</v>
      </c>
    </row>
    <row r="28" spans="1:1" ht="15" customHeight="1" x14ac:dyDescent="0.25">
      <c r="A28" s="493" t="s">
        <v>473</v>
      </c>
    </row>
    <row r="29" spans="1:1" ht="15" customHeight="1" x14ac:dyDescent="0.25">
      <c r="A29" s="493" t="s">
        <v>484</v>
      </c>
    </row>
    <row r="30" spans="1:1" ht="15" customHeight="1" x14ac:dyDescent="0.25">
      <c r="A30" s="493" t="s">
        <v>474</v>
      </c>
    </row>
    <row r="31" spans="1:1" ht="15" customHeight="1" x14ac:dyDescent="0.25">
      <c r="A31" s="493" t="s">
        <v>475</v>
      </c>
    </row>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Y57"/>
  <sheetViews>
    <sheetView showGridLines="0" topLeftCell="A7" zoomScale="85" zoomScaleNormal="85" zoomScalePageLayoutView="70" workbookViewId="0">
      <selection activeCell="A35" sqref="A35:XFD39"/>
    </sheetView>
  </sheetViews>
  <sheetFormatPr baseColWidth="10" defaultColWidth="11.44140625" defaultRowHeight="13.2" x14ac:dyDescent="0.25"/>
  <cols>
    <col min="1" max="1" width="1.109375" style="2" customWidth="1"/>
    <col min="2" max="2" width="31.44140625" style="11" customWidth="1"/>
    <col min="3" max="10" width="6" style="2" customWidth="1"/>
    <col min="11" max="12" width="10.44140625" style="2" customWidth="1"/>
    <col min="13" max="13" width="6" style="2" customWidth="1"/>
    <col min="14" max="21" width="6.109375" style="2" customWidth="1"/>
    <col min="22" max="23" width="10.44140625" style="2" customWidth="1"/>
    <col min="24" max="24" width="6" style="2" customWidth="1"/>
    <col min="25" max="25" width="41.5546875" style="2" customWidth="1"/>
    <col min="26" max="16384" width="11.44140625" style="2"/>
  </cols>
  <sheetData>
    <row r="1" spans="2:25" ht="5.25" customHeight="1" thickBot="1" x14ac:dyDescent="0.3"/>
    <row r="2" spans="2:25" ht="22.5" customHeight="1" thickBot="1" x14ac:dyDescent="0.3">
      <c r="B2" s="722" t="s">
        <v>83</v>
      </c>
      <c r="C2" s="723"/>
      <c r="D2" s="723"/>
      <c r="E2" s="723"/>
      <c r="F2" s="723"/>
      <c r="G2" s="723"/>
      <c r="H2" s="723"/>
      <c r="I2" s="723"/>
      <c r="J2" s="723"/>
      <c r="K2" s="723"/>
      <c r="L2" s="723"/>
      <c r="M2" s="723"/>
      <c r="N2" s="723"/>
      <c r="O2" s="723"/>
      <c r="P2" s="723"/>
      <c r="Q2" s="723"/>
      <c r="R2" s="723"/>
      <c r="S2" s="723"/>
      <c r="T2" s="723"/>
      <c r="U2" s="723"/>
      <c r="V2" s="723"/>
      <c r="W2" s="723"/>
      <c r="X2" s="724"/>
    </row>
    <row r="3" spans="2:25" ht="15" customHeight="1" thickBot="1" x14ac:dyDescent="0.3">
      <c r="B3" s="190"/>
      <c r="C3" s="191"/>
      <c r="D3" s="191"/>
      <c r="E3" s="191"/>
      <c r="F3" s="191"/>
      <c r="G3" s="191"/>
      <c r="H3" s="191"/>
      <c r="I3" s="191"/>
      <c r="J3" s="191"/>
      <c r="K3" s="191"/>
      <c r="L3" s="191"/>
      <c r="M3" s="191"/>
      <c r="N3" s="191"/>
      <c r="O3" s="191"/>
      <c r="P3" s="191"/>
      <c r="Q3" s="191"/>
      <c r="R3" s="191"/>
      <c r="S3" s="191"/>
      <c r="T3" s="191"/>
      <c r="U3" s="191"/>
      <c r="V3" s="191"/>
      <c r="W3" s="190"/>
      <c r="X3" s="569"/>
      <c r="Y3" s="191"/>
    </row>
    <row r="4" spans="2:25" s="15" customFormat="1" ht="30" customHeight="1" thickBot="1" x14ac:dyDescent="0.3">
      <c r="B4" s="195"/>
      <c r="C4" s="720"/>
      <c r="D4" s="720"/>
      <c r="E4" s="720"/>
      <c r="F4" s="720"/>
      <c r="G4" s="720"/>
      <c r="H4" s="720"/>
      <c r="I4" s="720"/>
      <c r="J4" s="720"/>
      <c r="K4" s="720"/>
      <c r="L4" s="720"/>
      <c r="M4" s="721"/>
      <c r="N4" s="720"/>
      <c r="O4" s="720"/>
      <c r="P4" s="720"/>
      <c r="Q4" s="720"/>
      <c r="R4" s="720"/>
      <c r="S4" s="720"/>
      <c r="T4" s="720"/>
      <c r="U4" s="720"/>
      <c r="V4" s="720"/>
      <c r="W4" s="720"/>
      <c r="X4" s="555"/>
      <c r="Y4" s="192"/>
    </row>
    <row r="5" spans="2:25" ht="39.9" customHeight="1" thickBot="1" x14ac:dyDescent="0.3">
      <c r="B5" s="245"/>
      <c r="C5" s="31">
        <v>2012</v>
      </c>
      <c r="D5" s="31">
        <v>2013</v>
      </c>
      <c r="E5" s="33">
        <v>2014</v>
      </c>
      <c r="F5" s="33">
        <v>2015</v>
      </c>
      <c r="G5" s="33">
        <v>2016</v>
      </c>
      <c r="H5" s="354">
        <v>2017</v>
      </c>
      <c r="I5" s="354">
        <v>2018</v>
      </c>
      <c r="J5" s="354">
        <v>2019</v>
      </c>
      <c r="K5" s="605" t="s">
        <v>477</v>
      </c>
      <c r="L5" s="354" t="s">
        <v>479</v>
      </c>
      <c r="M5" s="606" t="s">
        <v>491</v>
      </c>
      <c r="N5" s="31">
        <v>2012</v>
      </c>
      <c r="O5" s="31">
        <v>2013</v>
      </c>
      <c r="P5" s="33">
        <v>2014</v>
      </c>
      <c r="Q5" s="33">
        <v>2015</v>
      </c>
      <c r="R5" s="33">
        <v>2016</v>
      </c>
      <c r="S5" s="33">
        <v>2017</v>
      </c>
      <c r="T5" s="33">
        <v>2018</v>
      </c>
      <c r="U5" s="33">
        <v>2019</v>
      </c>
      <c r="V5" s="605" t="s">
        <v>477</v>
      </c>
      <c r="W5" s="354" t="s">
        <v>479</v>
      </c>
      <c r="X5" s="606" t="s">
        <v>491</v>
      </c>
    </row>
    <row r="6" spans="2:25" ht="9.9" customHeight="1" thickBot="1" x14ac:dyDescent="0.3">
      <c r="B6" s="186"/>
      <c r="C6" s="67"/>
      <c r="D6" s="67"/>
      <c r="E6" s="67"/>
      <c r="K6" s="171"/>
      <c r="L6" s="171"/>
      <c r="M6" s="171"/>
      <c r="N6" s="67"/>
      <c r="O6" s="67"/>
      <c r="P6" s="67"/>
      <c r="Q6" s="67"/>
      <c r="R6" s="67"/>
      <c r="S6" s="67"/>
      <c r="T6" s="67"/>
      <c r="U6" s="67"/>
      <c r="V6" s="67"/>
      <c r="W6" s="67"/>
      <c r="X6" s="570"/>
    </row>
    <row r="7" spans="2:25" ht="20.100000000000001" customHeight="1" thickBot="1" x14ac:dyDescent="0.3">
      <c r="B7" s="193" t="s">
        <v>13</v>
      </c>
      <c r="C7" s="184">
        <v>3.36</v>
      </c>
      <c r="D7" s="185">
        <v>3.39</v>
      </c>
      <c r="E7" s="165">
        <v>3.3917000000000002</v>
      </c>
      <c r="F7" s="185">
        <v>3.3698999999999999</v>
      </c>
      <c r="G7" s="290">
        <v>3.3774999999999999</v>
      </c>
      <c r="H7" s="290">
        <v>3.2684000000000002</v>
      </c>
      <c r="I7" s="290">
        <v>3.2322000000000002</v>
      </c>
      <c r="J7" s="290">
        <v>3.1465999999999998</v>
      </c>
      <c r="K7" s="661" t="s">
        <v>397</v>
      </c>
      <c r="L7" s="661" t="s">
        <v>408</v>
      </c>
      <c r="M7" s="610">
        <v>2.95</v>
      </c>
      <c r="N7" s="196">
        <f t="shared" ref="N7:R7" si="0">SUM(N10,N11,N12,N13,N14)</f>
        <v>99.910714285714278</v>
      </c>
      <c r="O7" s="196">
        <f t="shared" si="0"/>
        <v>99.970501474926252</v>
      </c>
      <c r="P7" s="196">
        <f t="shared" si="0"/>
        <v>99.890910163045092</v>
      </c>
      <c r="Q7" s="196">
        <f t="shared" si="0"/>
        <v>100.00296744710526</v>
      </c>
      <c r="R7" s="196">
        <f t="shared" si="0"/>
        <v>99.925980754996303</v>
      </c>
      <c r="S7" s="196">
        <f t="shared" ref="S7:U7" si="1">SUM(S10,S11,S12,S13,S14)</f>
        <v>100.01835760616814</v>
      </c>
      <c r="T7" s="196">
        <f t="shared" si="1"/>
        <v>100.01030069294951</v>
      </c>
      <c r="U7" s="196">
        <f t="shared" si="1"/>
        <v>100.07627280238989</v>
      </c>
      <c r="V7" s="643" t="s">
        <v>229</v>
      </c>
      <c r="W7" s="644" t="s">
        <v>229</v>
      </c>
      <c r="X7" s="645">
        <v>100</v>
      </c>
    </row>
    <row r="8" spans="2:25" ht="9.9" customHeight="1" thickBot="1" x14ac:dyDescent="0.3">
      <c r="B8" s="252"/>
      <c r="C8" s="45"/>
      <c r="D8" s="45"/>
      <c r="E8" s="170"/>
      <c r="F8" s="170"/>
      <c r="G8" s="163"/>
      <c r="H8" s="163"/>
      <c r="I8" s="163"/>
      <c r="J8" s="163"/>
      <c r="K8" s="475"/>
      <c r="L8" s="475"/>
      <c r="M8" s="475"/>
      <c r="N8" s="45"/>
      <c r="O8" s="45"/>
      <c r="P8" s="45"/>
      <c r="Q8" s="45"/>
      <c r="R8" s="45"/>
      <c r="S8" s="45"/>
      <c r="T8" s="45"/>
      <c r="U8" s="45"/>
      <c r="V8" s="45"/>
      <c r="W8" s="45"/>
      <c r="X8" s="45"/>
    </row>
    <row r="9" spans="2:25" ht="20.100000000000001" customHeight="1" x14ac:dyDescent="0.25">
      <c r="B9" s="311" t="s">
        <v>81</v>
      </c>
      <c r="C9" s="153"/>
      <c r="D9" s="153"/>
      <c r="E9" s="93"/>
      <c r="F9" s="93"/>
      <c r="G9" s="285"/>
      <c r="H9" s="285"/>
      <c r="I9" s="285"/>
      <c r="J9" s="285"/>
      <c r="K9" s="501"/>
      <c r="L9" s="501"/>
      <c r="M9" s="568"/>
      <c r="N9" s="153"/>
      <c r="O9" s="50"/>
      <c r="P9" s="50"/>
      <c r="Q9" s="50"/>
      <c r="R9" s="50"/>
      <c r="S9" s="50"/>
      <c r="T9" s="50"/>
      <c r="U9" s="50"/>
      <c r="V9" s="50"/>
      <c r="W9" s="50"/>
      <c r="X9" s="228"/>
    </row>
    <row r="10" spans="2:25" s="65" customFormat="1" ht="30" customHeight="1" x14ac:dyDescent="0.25">
      <c r="B10" s="310" t="s">
        <v>42</v>
      </c>
      <c r="C10" s="250">
        <v>0.69399999999999995</v>
      </c>
      <c r="D10" s="250">
        <v>0.75600000000000001</v>
      </c>
      <c r="E10" s="251">
        <v>0.71399999999999997</v>
      </c>
      <c r="F10" s="251">
        <v>0.72599999999999998</v>
      </c>
      <c r="G10" s="284">
        <v>0.71399999999999997</v>
      </c>
      <c r="H10" s="351">
        <v>0.66</v>
      </c>
      <c r="I10" s="351">
        <v>0.66853293899751398</v>
      </c>
      <c r="J10" s="351">
        <v>0.67</v>
      </c>
      <c r="K10" s="662" t="s">
        <v>421</v>
      </c>
      <c r="L10" s="662" t="s">
        <v>435</v>
      </c>
      <c r="M10" s="663">
        <v>0.73</v>
      </c>
      <c r="N10" s="265">
        <f t="shared" ref="N10:U14" si="2">C10/C$7*100</f>
        <v>20.654761904761905</v>
      </c>
      <c r="O10" s="265">
        <f t="shared" si="2"/>
        <v>22.300884955752213</v>
      </c>
      <c r="P10" s="265">
        <f t="shared" si="2"/>
        <v>21.051390158327678</v>
      </c>
      <c r="Q10" s="265">
        <f t="shared" si="2"/>
        <v>21.543665984153833</v>
      </c>
      <c r="R10" s="265">
        <f t="shared" si="2"/>
        <v>21.139896373056992</v>
      </c>
      <c r="S10" s="265">
        <f t="shared" si="2"/>
        <v>20.193366784971239</v>
      </c>
      <c r="T10" s="265">
        <f t="shared" si="2"/>
        <v>20.683526359678051</v>
      </c>
      <c r="U10" s="265">
        <f t="shared" si="2"/>
        <v>21.292824000508485</v>
      </c>
      <c r="V10" s="646" t="s">
        <v>230</v>
      </c>
      <c r="W10" s="647" t="s">
        <v>245</v>
      </c>
      <c r="X10" s="648">
        <f t="shared" ref="X10:X14" si="3">M10/M$7*100</f>
        <v>24.745762711864405</v>
      </c>
    </row>
    <row r="11" spans="2:25" s="65" customFormat="1" ht="30" customHeight="1" x14ac:dyDescent="0.25">
      <c r="B11" s="91" t="s">
        <v>43</v>
      </c>
      <c r="C11" s="266">
        <v>0.442</v>
      </c>
      <c r="D11" s="266">
        <v>0.436</v>
      </c>
      <c r="E11" s="266">
        <v>0.44800000000000001</v>
      </c>
      <c r="F11" s="266">
        <v>0.39600000000000002</v>
      </c>
      <c r="G11" s="286">
        <v>0.38400000000000001</v>
      </c>
      <c r="H11" s="352">
        <v>0.39500000000000002</v>
      </c>
      <c r="I11" s="352">
        <v>0.39</v>
      </c>
      <c r="J11" s="352">
        <v>0.39700000000000002</v>
      </c>
      <c r="K11" s="664" t="s">
        <v>422</v>
      </c>
      <c r="L11" s="664" t="s">
        <v>433</v>
      </c>
      <c r="M11" s="665">
        <v>0.4</v>
      </c>
      <c r="N11" s="37">
        <f t="shared" si="2"/>
        <v>13.154761904761905</v>
      </c>
      <c r="O11" s="38">
        <f t="shared" si="2"/>
        <v>12.861356932153392</v>
      </c>
      <c r="P11" s="37">
        <f t="shared" si="2"/>
        <v>13.208715393460507</v>
      </c>
      <c r="Q11" s="37">
        <f t="shared" si="2"/>
        <v>11.751090536811182</v>
      </c>
      <c r="R11" s="37">
        <f t="shared" si="2"/>
        <v>11.369356032568469</v>
      </c>
      <c r="S11" s="37">
        <f t="shared" si="2"/>
        <v>12.085424060702485</v>
      </c>
      <c r="T11" s="37">
        <f t="shared" si="2"/>
        <v>12.066085019491368</v>
      </c>
      <c r="U11" s="37">
        <f t="shared" si="2"/>
        <v>12.616792728659506</v>
      </c>
      <c r="V11" s="628" t="s">
        <v>231</v>
      </c>
      <c r="W11" s="649" t="s">
        <v>246</v>
      </c>
      <c r="X11" s="650">
        <f t="shared" si="3"/>
        <v>13.559322033898304</v>
      </c>
    </row>
    <row r="12" spans="2:25" ht="30" customHeight="1" x14ac:dyDescent="0.25">
      <c r="B12" s="91" t="s">
        <v>88</v>
      </c>
      <c r="C12" s="266">
        <v>1.8169999999999999</v>
      </c>
      <c r="D12" s="266">
        <v>1.778</v>
      </c>
      <c r="E12" s="266">
        <v>1.8420000000000001</v>
      </c>
      <c r="F12" s="266">
        <v>1.845</v>
      </c>
      <c r="G12" s="286">
        <v>1.883</v>
      </c>
      <c r="H12" s="352">
        <v>1.843</v>
      </c>
      <c r="I12" s="352">
        <v>1.79</v>
      </c>
      <c r="J12" s="352">
        <v>1.712</v>
      </c>
      <c r="K12" s="664" t="s">
        <v>412</v>
      </c>
      <c r="L12" s="664" t="s">
        <v>436</v>
      </c>
      <c r="M12" s="665">
        <v>1.53</v>
      </c>
      <c r="N12" s="37">
        <f t="shared" si="2"/>
        <v>54.077380952380949</v>
      </c>
      <c r="O12" s="37">
        <f t="shared" si="2"/>
        <v>52.448377581120944</v>
      </c>
      <c r="P12" s="37">
        <f t="shared" si="2"/>
        <v>54.309048559719322</v>
      </c>
      <c r="Q12" s="37">
        <f t="shared" si="2"/>
        <v>54.74939909196118</v>
      </c>
      <c r="R12" s="37">
        <f t="shared" si="2"/>
        <v>55.751295336787564</v>
      </c>
      <c r="S12" s="37">
        <f t="shared" si="2"/>
        <v>56.388446946518165</v>
      </c>
      <c r="T12" s="37">
        <f t="shared" si="2"/>
        <v>55.380236371511657</v>
      </c>
      <c r="U12" s="37">
        <f t="shared" si="2"/>
        <v>54.407932371448553</v>
      </c>
      <c r="V12" s="628" t="s">
        <v>232</v>
      </c>
      <c r="W12" s="649" t="s">
        <v>247</v>
      </c>
      <c r="X12" s="650">
        <f t="shared" si="3"/>
        <v>51.86440677966101</v>
      </c>
      <c r="Y12" s="65"/>
    </row>
    <row r="13" spans="2:25" ht="30" customHeight="1" x14ac:dyDescent="0.25">
      <c r="B13" s="91" t="s">
        <v>87</v>
      </c>
      <c r="C13" s="266">
        <v>0.39300000000000002</v>
      </c>
      <c r="D13" s="266">
        <v>0.41099999999999998</v>
      </c>
      <c r="E13" s="266">
        <v>0.373</v>
      </c>
      <c r="F13" s="266">
        <v>0.39400000000000002</v>
      </c>
      <c r="G13" s="286">
        <v>0.38700000000000001</v>
      </c>
      <c r="H13" s="352">
        <v>0.36</v>
      </c>
      <c r="I13" s="352">
        <v>0.374</v>
      </c>
      <c r="J13" s="352">
        <v>0.35</v>
      </c>
      <c r="K13" s="664" t="s">
        <v>423</v>
      </c>
      <c r="L13" s="664" t="s">
        <v>437</v>
      </c>
      <c r="M13" s="665">
        <v>0.27</v>
      </c>
      <c r="N13" s="37">
        <f t="shared" si="2"/>
        <v>11.696428571428573</v>
      </c>
      <c r="O13" s="37">
        <f t="shared" si="2"/>
        <v>12.123893805309734</v>
      </c>
      <c r="P13" s="37">
        <f t="shared" si="2"/>
        <v>10.997434914644574</v>
      </c>
      <c r="Q13" s="37">
        <f t="shared" si="2"/>
        <v>11.691741594706075</v>
      </c>
      <c r="R13" s="37">
        <f t="shared" si="2"/>
        <v>11.45817912657291</v>
      </c>
      <c r="S13" s="37">
        <f t="shared" si="2"/>
        <v>11.014563700893403</v>
      </c>
      <c r="T13" s="37">
        <f t="shared" si="2"/>
        <v>11.57106614689685</v>
      </c>
      <c r="U13" s="37">
        <f t="shared" si="2"/>
        <v>11.123117015191001</v>
      </c>
      <c r="V13" s="628" t="s">
        <v>233</v>
      </c>
      <c r="W13" s="649" t="s">
        <v>248</v>
      </c>
      <c r="X13" s="650">
        <f t="shared" si="3"/>
        <v>9.1525423728813564</v>
      </c>
      <c r="Y13" s="560"/>
    </row>
    <row r="14" spans="2:25" ht="30" customHeight="1" thickBot="1" x14ac:dyDescent="0.3">
      <c r="B14" s="197" t="s">
        <v>86</v>
      </c>
      <c r="C14" s="58">
        <v>1.0999999999999999E-2</v>
      </c>
      <c r="D14" s="235">
        <v>8.0000000000000002E-3</v>
      </c>
      <c r="E14" s="235">
        <v>1.0999999999999999E-2</v>
      </c>
      <c r="F14" s="235">
        <v>8.9999999999999993E-3</v>
      </c>
      <c r="G14" s="235">
        <v>7.0000000000000001E-3</v>
      </c>
      <c r="H14" s="357">
        <v>1.0999999999999999E-2</v>
      </c>
      <c r="I14" s="357">
        <v>0.01</v>
      </c>
      <c r="J14" s="357">
        <v>0.02</v>
      </c>
      <c r="K14" s="363" t="s">
        <v>424</v>
      </c>
      <c r="L14" s="363" t="s">
        <v>438</v>
      </c>
      <c r="M14" s="666">
        <v>0.02</v>
      </c>
      <c r="N14" s="41">
        <f t="shared" si="2"/>
        <v>0.32738095238095238</v>
      </c>
      <c r="O14" s="41">
        <f t="shared" si="2"/>
        <v>0.2359882005899705</v>
      </c>
      <c r="P14" s="41">
        <f t="shared" si="2"/>
        <v>0.32432113689300346</v>
      </c>
      <c r="Q14" s="41">
        <f t="shared" si="2"/>
        <v>0.26707023947298142</v>
      </c>
      <c r="R14" s="41">
        <f t="shared" si="2"/>
        <v>0.20725388601036268</v>
      </c>
      <c r="S14" s="41">
        <f t="shared" si="2"/>
        <v>0.33655611308285394</v>
      </c>
      <c r="T14" s="41">
        <f t="shared" si="2"/>
        <v>0.30938679537157354</v>
      </c>
      <c r="U14" s="41">
        <f t="shared" si="2"/>
        <v>0.63560668658234287</v>
      </c>
      <c r="V14" s="627" t="s">
        <v>234</v>
      </c>
      <c r="W14" s="651" t="s">
        <v>249</v>
      </c>
      <c r="X14" s="652">
        <f t="shared" si="3"/>
        <v>0.67796610169491522</v>
      </c>
      <c r="Y14" s="65"/>
    </row>
    <row r="15" spans="2:25" ht="9.9" customHeight="1" thickBot="1" x14ac:dyDescent="0.3">
      <c r="B15" s="252"/>
      <c r="C15" s="45"/>
      <c r="D15" s="45"/>
      <c r="E15" s="170"/>
      <c r="F15" s="170"/>
      <c r="G15" s="163"/>
      <c r="H15" s="163"/>
      <c r="I15" s="163"/>
      <c r="J15" s="163"/>
      <c r="K15" s="475"/>
      <c r="L15" s="475"/>
      <c r="M15" s="475"/>
      <c r="N15" s="45"/>
      <c r="O15" s="45"/>
      <c r="P15" s="45"/>
      <c r="Q15" s="45"/>
      <c r="R15" s="45"/>
      <c r="S15" s="45"/>
      <c r="T15" s="45"/>
      <c r="U15" s="45"/>
      <c r="V15" s="45"/>
      <c r="W15" s="45"/>
      <c r="X15" s="45"/>
    </row>
    <row r="16" spans="2:25" ht="20.100000000000001" customHeight="1" x14ac:dyDescent="0.25">
      <c r="B16" s="311" t="s">
        <v>79</v>
      </c>
      <c r="C16" s="50"/>
      <c r="D16" s="50"/>
      <c r="E16" s="93"/>
      <c r="F16" s="93"/>
      <c r="G16" s="274"/>
      <c r="H16" s="274"/>
      <c r="I16" s="274"/>
      <c r="J16" s="274"/>
      <c r="K16" s="567"/>
      <c r="L16" s="567"/>
      <c r="M16" s="567"/>
      <c r="N16" s="50"/>
      <c r="O16" s="153"/>
      <c r="P16" s="50"/>
      <c r="Q16" s="50"/>
      <c r="R16" s="50"/>
      <c r="S16" s="50"/>
      <c r="T16" s="50"/>
      <c r="U16" s="50"/>
      <c r="V16" s="50"/>
      <c r="W16" s="153"/>
      <c r="X16" s="228"/>
    </row>
    <row r="17" spans="2:24" ht="30" customHeight="1" x14ac:dyDescent="0.25">
      <c r="B17" s="310" t="s">
        <v>128</v>
      </c>
      <c r="C17" s="266">
        <v>0.41099999999999998</v>
      </c>
      <c r="D17" s="266">
        <v>0.41699999999999998</v>
      </c>
      <c r="E17" s="267">
        <v>0.44400000000000001</v>
      </c>
      <c r="F17" s="267">
        <v>0.435</v>
      </c>
      <c r="G17" s="284">
        <v>0.42799999999999999</v>
      </c>
      <c r="H17" s="355">
        <v>0.41899999999999998</v>
      </c>
      <c r="I17" s="355">
        <v>0.41199999999999998</v>
      </c>
      <c r="J17" s="355">
        <v>0.4</v>
      </c>
      <c r="K17" s="361" t="s">
        <v>425</v>
      </c>
      <c r="L17" s="361" t="s">
        <v>439</v>
      </c>
      <c r="M17" s="667">
        <v>0.35</v>
      </c>
      <c r="N17" s="265">
        <f t="shared" ref="N17:U21" si="4">C17/C$7*100</f>
        <v>12.232142857142856</v>
      </c>
      <c r="O17" s="265">
        <f t="shared" si="4"/>
        <v>12.300884955752212</v>
      </c>
      <c r="P17" s="265">
        <f t="shared" si="4"/>
        <v>13.090780434590323</v>
      </c>
      <c r="Q17" s="265">
        <f t="shared" si="4"/>
        <v>12.908394907860767</v>
      </c>
      <c r="R17" s="265">
        <f t="shared" si="4"/>
        <v>12.672094744633606</v>
      </c>
      <c r="S17" s="265">
        <f t="shared" si="4"/>
        <v>12.81972830742871</v>
      </c>
      <c r="T17" s="265">
        <f t="shared" si="4"/>
        <v>12.746735969308828</v>
      </c>
      <c r="U17" s="265">
        <f t="shared" si="4"/>
        <v>12.712133731646858</v>
      </c>
      <c r="V17" s="646" t="s">
        <v>235</v>
      </c>
      <c r="W17" s="653" t="s">
        <v>250</v>
      </c>
      <c r="X17" s="648">
        <f t="shared" ref="X17:X22" si="5">M17/M$7*100</f>
        <v>11.864406779661016</v>
      </c>
    </row>
    <row r="18" spans="2:24" ht="30" customHeight="1" x14ac:dyDescent="0.25">
      <c r="B18" s="91" t="s">
        <v>129</v>
      </c>
      <c r="C18" s="251">
        <v>0.111</v>
      </c>
      <c r="D18" s="251">
        <v>0.128</v>
      </c>
      <c r="E18" s="266">
        <v>0.112</v>
      </c>
      <c r="F18" s="251">
        <v>0.109</v>
      </c>
      <c r="G18" s="286">
        <v>0.108</v>
      </c>
      <c r="H18" s="356">
        <v>0.108</v>
      </c>
      <c r="I18" s="356">
        <v>0.107</v>
      </c>
      <c r="J18" s="356">
        <v>9.9000000000000005E-2</v>
      </c>
      <c r="K18" s="362" t="s">
        <v>426</v>
      </c>
      <c r="L18" s="362" t="s">
        <v>438</v>
      </c>
      <c r="M18" s="668">
        <v>7.0000000000000007E-2</v>
      </c>
      <c r="N18" s="37">
        <f t="shared" si="4"/>
        <v>3.3035714285714288</v>
      </c>
      <c r="O18" s="60">
        <f t="shared" si="4"/>
        <v>3.775811209439528</v>
      </c>
      <c r="P18" s="37">
        <f t="shared" si="4"/>
        <v>3.3021788483651267</v>
      </c>
      <c r="Q18" s="37">
        <f t="shared" si="4"/>
        <v>3.2345173447283306</v>
      </c>
      <c r="R18" s="37">
        <f t="shared" si="4"/>
        <v>3.1976313841598816</v>
      </c>
      <c r="S18" s="37">
        <f t="shared" si="4"/>
        <v>3.3043691102680213</v>
      </c>
      <c r="T18" s="37">
        <f t="shared" si="4"/>
        <v>3.3104387104758368</v>
      </c>
      <c r="U18" s="37">
        <f t="shared" si="4"/>
        <v>3.1462530985825974</v>
      </c>
      <c r="V18" s="628" t="s">
        <v>236</v>
      </c>
      <c r="W18" s="642" t="s">
        <v>249</v>
      </c>
      <c r="X18" s="654">
        <f t="shared" si="5"/>
        <v>2.3728813559322033</v>
      </c>
    </row>
    <row r="19" spans="2:24" ht="30" customHeight="1" x14ac:dyDescent="0.25">
      <c r="B19" s="91" t="s">
        <v>130</v>
      </c>
      <c r="C19" s="266">
        <v>0.75</v>
      </c>
      <c r="D19" s="266">
        <v>0.72799999999999998</v>
      </c>
      <c r="E19" s="266">
        <v>0.73299999999999998</v>
      </c>
      <c r="F19" s="251">
        <v>0.745</v>
      </c>
      <c r="G19" s="286">
        <v>0.61899999999999999</v>
      </c>
      <c r="H19" s="356">
        <v>0.59399999999999997</v>
      </c>
      <c r="I19" s="356">
        <v>0.58399999999999996</v>
      </c>
      <c r="J19" s="356">
        <v>0.56100000000000005</v>
      </c>
      <c r="K19" s="362" t="s">
        <v>427</v>
      </c>
      <c r="L19" s="362" t="s">
        <v>440</v>
      </c>
      <c r="M19" s="668">
        <v>0.53</v>
      </c>
      <c r="N19" s="37">
        <f t="shared" si="4"/>
        <v>22.321428571428573</v>
      </c>
      <c r="O19" s="37">
        <f t="shared" si="4"/>
        <v>21.474926253687315</v>
      </c>
      <c r="P19" s="37">
        <f t="shared" si="4"/>
        <v>21.611581212961049</v>
      </c>
      <c r="Q19" s="37">
        <f t="shared" si="4"/>
        <v>22.107480934152349</v>
      </c>
      <c r="R19" s="37">
        <f t="shared" si="4"/>
        <v>18.327165062916357</v>
      </c>
      <c r="S19" s="37">
        <f t="shared" si="4"/>
        <v>18.174030106474113</v>
      </c>
      <c r="T19" s="37">
        <f t="shared" si="4"/>
        <v>18.068188849699894</v>
      </c>
      <c r="U19" s="37">
        <f t="shared" si="4"/>
        <v>17.82876755863472</v>
      </c>
      <c r="V19" s="628" t="s">
        <v>237</v>
      </c>
      <c r="W19" s="642" t="s">
        <v>251</v>
      </c>
      <c r="X19" s="654">
        <f t="shared" si="5"/>
        <v>17.966101694915253</v>
      </c>
    </row>
    <row r="20" spans="2:24" ht="30" customHeight="1" x14ac:dyDescent="0.25">
      <c r="B20" s="91" t="s">
        <v>131</v>
      </c>
      <c r="C20" s="266">
        <v>0.59099999999999997</v>
      </c>
      <c r="D20" s="266">
        <v>0.621</v>
      </c>
      <c r="E20" s="266">
        <v>0.58599999999999997</v>
      </c>
      <c r="F20" s="251">
        <v>0.59599999999999997</v>
      </c>
      <c r="G20" s="286">
        <v>0.45700000000000002</v>
      </c>
      <c r="H20" s="356">
        <v>0.42499999999999999</v>
      </c>
      <c r="I20" s="356">
        <v>0.42699999999999999</v>
      </c>
      <c r="J20" s="356">
        <v>0.42699999999999999</v>
      </c>
      <c r="K20" s="362" t="s">
        <v>428</v>
      </c>
      <c r="L20" s="362" t="s">
        <v>433</v>
      </c>
      <c r="M20" s="668">
        <v>0.38</v>
      </c>
      <c r="N20" s="60">
        <f t="shared" si="4"/>
        <v>17.589285714285712</v>
      </c>
      <c r="O20" s="37">
        <f t="shared" si="4"/>
        <v>18.318584070796458</v>
      </c>
      <c r="P20" s="37">
        <f t="shared" si="4"/>
        <v>17.277471474481821</v>
      </c>
      <c r="Q20" s="37">
        <f t="shared" si="4"/>
        <v>17.685984747321879</v>
      </c>
      <c r="R20" s="37">
        <f t="shared" si="4"/>
        <v>13.530717986676535</v>
      </c>
      <c r="S20" s="37">
        <f t="shared" si="4"/>
        <v>13.003304369110266</v>
      </c>
      <c r="T20" s="37">
        <f t="shared" si="4"/>
        <v>13.210816162366189</v>
      </c>
      <c r="U20" s="37">
        <f t="shared" si="4"/>
        <v>13.57020275853302</v>
      </c>
      <c r="V20" s="628" t="s">
        <v>238</v>
      </c>
      <c r="W20" s="642" t="s">
        <v>246</v>
      </c>
      <c r="X20" s="654">
        <f t="shared" si="5"/>
        <v>12.881355932203389</v>
      </c>
    </row>
    <row r="21" spans="2:24" ht="30" customHeight="1" x14ac:dyDescent="0.25">
      <c r="B21" s="91" t="s">
        <v>165</v>
      </c>
      <c r="C21" s="458" t="s">
        <v>11</v>
      </c>
      <c r="D21" s="458" t="s">
        <v>11</v>
      </c>
      <c r="E21" s="458" t="s">
        <v>11</v>
      </c>
      <c r="F21" s="458" t="s">
        <v>11</v>
      </c>
      <c r="G21" s="458">
        <v>0.27100000000000002</v>
      </c>
      <c r="H21" s="458">
        <v>0.25800000000000001</v>
      </c>
      <c r="I21" s="458">
        <v>0.25800000000000001</v>
      </c>
      <c r="J21" s="458">
        <v>0.245</v>
      </c>
      <c r="K21" s="458" t="s">
        <v>429</v>
      </c>
      <c r="L21" s="458" t="s">
        <v>431</v>
      </c>
      <c r="M21" s="668">
        <v>0.25</v>
      </c>
      <c r="N21" s="459" t="s">
        <v>11</v>
      </c>
      <c r="O21" s="459" t="s">
        <v>11</v>
      </c>
      <c r="P21" s="459" t="s">
        <v>11</v>
      </c>
      <c r="Q21" s="459" t="s">
        <v>11</v>
      </c>
      <c r="R21" s="37">
        <f t="shared" si="4"/>
        <v>8.0236861584011852</v>
      </c>
      <c r="S21" s="37">
        <f t="shared" si="4"/>
        <v>7.8937706523069391</v>
      </c>
      <c r="T21" s="37">
        <f t="shared" si="4"/>
        <v>7.9821793205865967</v>
      </c>
      <c r="U21" s="37">
        <f t="shared" si="4"/>
        <v>7.7861819106337009</v>
      </c>
      <c r="V21" s="655" t="s">
        <v>496</v>
      </c>
      <c r="W21" s="642" t="s">
        <v>337</v>
      </c>
      <c r="X21" s="654">
        <f t="shared" si="5"/>
        <v>8.4745762711864394</v>
      </c>
    </row>
    <row r="22" spans="2:24" ht="30" customHeight="1" thickBot="1" x14ac:dyDescent="0.3">
      <c r="B22" s="197" t="s">
        <v>132</v>
      </c>
      <c r="C22" s="58">
        <v>1.494</v>
      </c>
      <c r="D22" s="58">
        <v>1.494</v>
      </c>
      <c r="E22" s="58">
        <v>1.5169999999999999</v>
      </c>
      <c r="F22" s="57">
        <v>1.486</v>
      </c>
      <c r="G22" s="287">
        <v>1.492</v>
      </c>
      <c r="H22" s="357">
        <v>1.464</v>
      </c>
      <c r="I22" s="357">
        <v>1.444</v>
      </c>
      <c r="J22" s="357">
        <v>1.4139999999999999</v>
      </c>
      <c r="K22" s="363" t="s">
        <v>430</v>
      </c>
      <c r="L22" s="363" t="s">
        <v>441</v>
      </c>
      <c r="M22" s="666">
        <v>1.37</v>
      </c>
      <c r="N22" s="41">
        <f t="shared" ref="N22:U22" si="6">C22/C$7*100</f>
        <v>44.464285714285715</v>
      </c>
      <c r="O22" s="41">
        <f t="shared" si="6"/>
        <v>44.070796460176993</v>
      </c>
      <c r="P22" s="41">
        <f t="shared" si="6"/>
        <v>44.726833151516928</v>
      </c>
      <c r="Q22" s="71">
        <f t="shared" si="6"/>
        <v>44.096263984094485</v>
      </c>
      <c r="R22" s="71">
        <f t="shared" si="6"/>
        <v>44.174685418208739</v>
      </c>
      <c r="S22" s="41">
        <f t="shared" si="6"/>
        <v>44.792559050299836</v>
      </c>
      <c r="T22" s="71">
        <f t="shared" si="6"/>
        <v>44.67545325165522</v>
      </c>
      <c r="U22" s="71">
        <f t="shared" si="6"/>
        <v>44.937392741371639</v>
      </c>
      <c r="V22" s="627" t="s">
        <v>239</v>
      </c>
      <c r="W22" s="656" t="s">
        <v>252</v>
      </c>
      <c r="X22" s="657">
        <f t="shared" si="5"/>
        <v>46.440677966101696</v>
      </c>
    </row>
    <row r="23" spans="2:24" ht="9.9" customHeight="1" thickBot="1" x14ac:dyDescent="0.3">
      <c r="B23" s="252"/>
      <c r="C23" s="45"/>
      <c r="D23" s="45"/>
      <c r="E23" s="170"/>
      <c r="F23" s="170"/>
      <c r="G23" s="163"/>
      <c r="H23" s="163"/>
      <c r="I23" s="163"/>
      <c r="J23" s="163"/>
      <c r="K23" s="475"/>
      <c r="L23" s="475"/>
      <c r="M23" s="475"/>
      <c r="N23" s="45"/>
      <c r="O23" s="45"/>
      <c r="P23" s="45"/>
      <c r="Q23" s="45"/>
      <c r="R23" s="45"/>
      <c r="S23" s="45"/>
      <c r="T23" s="45"/>
      <c r="U23" s="45"/>
      <c r="V23" s="45"/>
      <c r="W23" s="48"/>
      <c r="X23" s="224"/>
    </row>
    <row r="24" spans="2:24" ht="20.100000000000001" customHeight="1" thickBot="1" x14ac:dyDescent="0.3">
      <c r="B24" s="193" t="s">
        <v>82</v>
      </c>
      <c r="C24" s="78">
        <v>1.8169999999999999</v>
      </c>
      <c r="D24" s="78">
        <v>1.778</v>
      </c>
      <c r="E24" s="165">
        <v>1.8420000000000001</v>
      </c>
      <c r="F24" s="165">
        <v>1.845</v>
      </c>
      <c r="G24" s="185">
        <v>1.883</v>
      </c>
      <c r="H24" s="353">
        <v>1.843</v>
      </c>
      <c r="I24" s="353">
        <v>1.7949999999999999</v>
      </c>
      <c r="J24" s="353">
        <v>1.712</v>
      </c>
      <c r="K24" s="669" t="s">
        <v>412</v>
      </c>
      <c r="L24" s="669" t="s">
        <v>436</v>
      </c>
      <c r="M24" s="670">
        <v>1.534</v>
      </c>
      <c r="N24" s="291">
        <f>SUM(N27:N32)</f>
        <v>100</v>
      </c>
      <c r="O24" s="293">
        <f>SUM(O27:O32)</f>
        <v>99.887514060742404</v>
      </c>
      <c r="P24" s="291">
        <f t="shared" ref="P24:R24" si="7">SUM(P27:P32)</f>
        <v>100</v>
      </c>
      <c r="Q24" s="291">
        <f t="shared" si="7"/>
        <v>100</v>
      </c>
      <c r="R24" s="291">
        <f t="shared" si="7"/>
        <v>100.05310674455656</v>
      </c>
      <c r="S24" s="291">
        <f t="shared" ref="S24:U24" si="8">SUM(S27:S32)</f>
        <v>99.978296256104187</v>
      </c>
      <c r="T24" s="291">
        <f t="shared" si="8"/>
        <v>100.03131009285457</v>
      </c>
      <c r="U24" s="291">
        <f t="shared" si="8"/>
        <v>99.941588785046733</v>
      </c>
      <c r="V24" s="644" t="s">
        <v>229</v>
      </c>
      <c r="W24" s="644" t="s">
        <v>229</v>
      </c>
      <c r="X24" s="645">
        <f t="shared" ref="X24" si="9">SUM(X27:X32)</f>
        <v>100.39113428943938</v>
      </c>
    </row>
    <row r="25" spans="2:24" ht="9.9" customHeight="1" thickBot="1" x14ac:dyDescent="0.3">
      <c r="B25" s="252"/>
      <c r="C25" s="45"/>
      <c r="D25" s="45"/>
      <c r="E25" s="170"/>
      <c r="F25" s="170"/>
      <c r="G25" s="163"/>
      <c r="H25" s="163"/>
      <c r="I25" s="163"/>
      <c r="J25" s="163"/>
      <c r="K25" s="475"/>
      <c r="L25" s="475"/>
      <c r="M25" s="475"/>
      <c r="N25" s="45"/>
      <c r="O25" s="45"/>
      <c r="P25" s="45"/>
      <c r="Q25" s="45"/>
      <c r="R25" s="45"/>
      <c r="S25" s="45"/>
      <c r="T25" s="45"/>
      <c r="U25" s="45"/>
      <c r="V25" s="45"/>
      <c r="W25" s="45"/>
      <c r="X25" s="48"/>
    </row>
    <row r="26" spans="2:24" ht="30" customHeight="1" x14ac:dyDescent="0.25">
      <c r="B26" s="311" t="s">
        <v>80</v>
      </c>
      <c r="C26" s="153"/>
      <c r="D26" s="50"/>
      <c r="E26" s="218"/>
      <c r="F26" s="218"/>
      <c r="G26" s="274"/>
      <c r="H26" s="274"/>
      <c r="I26" s="274"/>
      <c r="J26" s="274"/>
      <c r="K26" s="567"/>
      <c r="L26" s="567"/>
      <c r="M26" s="567"/>
      <c r="N26" s="153"/>
      <c r="O26" s="153"/>
      <c r="P26" s="153"/>
      <c r="Q26" s="153"/>
      <c r="R26" s="153"/>
      <c r="S26" s="153"/>
      <c r="T26" s="153"/>
      <c r="U26" s="153"/>
      <c r="V26" s="153"/>
      <c r="W26" s="153"/>
      <c r="X26" s="228"/>
    </row>
    <row r="27" spans="2:24" ht="30" customHeight="1" x14ac:dyDescent="0.25">
      <c r="B27" s="310" t="s">
        <v>128</v>
      </c>
      <c r="C27" s="250">
        <v>0.245</v>
      </c>
      <c r="D27" s="250">
        <v>0.251</v>
      </c>
      <c r="E27" s="174">
        <v>0.27400000000000002</v>
      </c>
      <c r="F27" s="174">
        <v>0.26400000000000001</v>
      </c>
      <c r="G27" s="284">
        <v>0.26800000000000002</v>
      </c>
      <c r="H27" s="361">
        <v>0.2666</v>
      </c>
      <c r="I27" s="361">
        <v>0.25389011318414606</v>
      </c>
      <c r="J27" s="361">
        <v>0.24299999999999999</v>
      </c>
      <c r="K27" s="361" t="s">
        <v>431</v>
      </c>
      <c r="L27" s="361" t="s">
        <v>442</v>
      </c>
      <c r="M27" s="667">
        <v>0.2</v>
      </c>
      <c r="N27" s="265">
        <f t="shared" ref="N27:U31" si="10">C27/C$24*100</f>
        <v>13.483764446890479</v>
      </c>
      <c r="O27" s="318">
        <f t="shared" si="10"/>
        <v>14.116985376827895</v>
      </c>
      <c r="P27" s="265">
        <f t="shared" si="10"/>
        <v>14.875135722041261</v>
      </c>
      <c r="Q27" s="318">
        <f t="shared" si="10"/>
        <v>14.308943089430896</v>
      </c>
      <c r="R27" s="265">
        <f t="shared" si="10"/>
        <v>14.232607541157726</v>
      </c>
      <c r="S27" s="265">
        <f t="shared" si="10"/>
        <v>14.465545306565383</v>
      </c>
      <c r="T27" s="318">
        <f t="shared" si="10"/>
        <v>14.144295999116775</v>
      </c>
      <c r="U27" s="265">
        <f>J27/J$24*100</f>
        <v>14.19392523364486</v>
      </c>
      <c r="V27" s="658" t="s">
        <v>240</v>
      </c>
      <c r="W27" s="646" t="s">
        <v>253</v>
      </c>
      <c r="X27" s="678">
        <f>M27/M$24*100</f>
        <v>13.03780964797914</v>
      </c>
    </row>
    <row r="28" spans="2:24" ht="30" customHeight="1" x14ac:dyDescent="0.25">
      <c r="B28" s="91" t="s">
        <v>129</v>
      </c>
      <c r="C28" s="266">
        <v>2.7E-2</v>
      </c>
      <c r="D28" s="266">
        <v>0.02</v>
      </c>
      <c r="E28" s="266">
        <v>2.8000000000000001E-2</v>
      </c>
      <c r="F28" s="266">
        <v>2.5999999999999999E-2</v>
      </c>
      <c r="G28" s="286">
        <v>0.03</v>
      </c>
      <c r="H28" s="362">
        <v>2.5000000000000001E-2</v>
      </c>
      <c r="I28" s="362">
        <v>2.3798315927617938E-2</v>
      </c>
      <c r="J28" s="362">
        <v>2.4E-2</v>
      </c>
      <c r="K28" s="362" t="s">
        <v>424</v>
      </c>
      <c r="L28" s="362" t="s">
        <v>443</v>
      </c>
      <c r="M28" s="668">
        <v>0.02</v>
      </c>
      <c r="N28" s="37">
        <f t="shared" si="10"/>
        <v>1.4859658778205835</v>
      </c>
      <c r="O28" s="38">
        <f t="shared" si="10"/>
        <v>1.124859392575928</v>
      </c>
      <c r="P28" s="37">
        <f t="shared" si="10"/>
        <v>1.5200868621064061</v>
      </c>
      <c r="Q28" s="38">
        <f t="shared" si="10"/>
        <v>1.4092140921409213</v>
      </c>
      <c r="R28" s="37">
        <f t="shared" si="10"/>
        <v>1.5932023366967605</v>
      </c>
      <c r="S28" s="37">
        <f t="shared" si="10"/>
        <v>1.3564839934888768</v>
      </c>
      <c r="T28" s="38">
        <f t="shared" si="10"/>
        <v>1.3258114722906931</v>
      </c>
      <c r="U28" s="37">
        <f t="shared" si="10"/>
        <v>1.4018691588785046</v>
      </c>
      <c r="V28" s="659" t="s">
        <v>241</v>
      </c>
      <c r="W28" s="628" t="s">
        <v>216</v>
      </c>
      <c r="X28" s="679">
        <f t="shared" ref="X28:X32" si="11">M28/M$24*100</f>
        <v>1.3037809647979139</v>
      </c>
    </row>
    <row r="29" spans="2:24" ht="30" customHeight="1" x14ac:dyDescent="0.25">
      <c r="B29" s="91" t="s">
        <v>130</v>
      </c>
      <c r="C29" s="251">
        <v>0.45400000000000001</v>
      </c>
      <c r="D29" s="251">
        <v>0.438</v>
      </c>
      <c r="E29" s="266">
        <v>0.442</v>
      </c>
      <c r="F29" s="266">
        <v>0.45900000000000002</v>
      </c>
      <c r="G29" s="286">
        <v>0.38300000000000001</v>
      </c>
      <c r="H29" s="362">
        <v>0.371</v>
      </c>
      <c r="I29" s="362">
        <v>0.3677310931968274</v>
      </c>
      <c r="J29" s="362">
        <v>0.34100000000000003</v>
      </c>
      <c r="K29" s="362" t="s">
        <v>432</v>
      </c>
      <c r="L29" s="362" t="s">
        <v>439</v>
      </c>
      <c r="M29" s="668">
        <v>0.32</v>
      </c>
      <c r="N29" s="37">
        <f t="shared" si="10"/>
        <v>24.986241056686847</v>
      </c>
      <c r="O29" s="38">
        <f t="shared" si="10"/>
        <v>24.634420697412825</v>
      </c>
      <c r="P29" s="37">
        <f t="shared" si="10"/>
        <v>23.995656894679694</v>
      </c>
      <c r="Q29" s="38">
        <f t="shared" si="10"/>
        <v>24.878048780487809</v>
      </c>
      <c r="R29" s="37">
        <f t="shared" si="10"/>
        <v>20.339883165161975</v>
      </c>
      <c r="S29" s="37">
        <f t="shared" si="10"/>
        <v>20.130222463374935</v>
      </c>
      <c r="T29" s="38">
        <f t="shared" si="10"/>
        <v>20.486411877260579</v>
      </c>
      <c r="U29" s="37">
        <f t="shared" si="10"/>
        <v>19.918224299065422</v>
      </c>
      <c r="V29" s="659" t="s">
        <v>242</v>
      </c>
      <c r="W29" s="628" t="s">
        <v>254</v>
      </c>
      <c r="X29" s="679">
        <f t="shared" si="11"/>
        <v>20.860495436766623</v>
      </c>
    </row>
    <row r="30" spans="2:24" ht="30" customHeight="1" x14ac:dyDescent="0.25">
      <c r="B30" s="91" t="s">
        <v>131</v>
      </c>
      <c r="C30" s="266">
        <v>0.315</v>
      </c>
      <c r="D30" s="266">
        <v>0.313</v>
      </c>
      <c r="E30" s="266">
        <v>0.32200000000000001</v>
      </c>
      <c r="F30" s="266">
        <v>0.32400000000000001</v>
      </c>
      <c r="G30" s="286">
        <v>0.23899999999999999</v>
      </c>
      <c r="H30" s="362">
        <v>0.24199999999999999</v>
      </c>
      <c r="I30" s="362">
        <v>0.22896560083885525</v>
      </c>
      <c r="J30" s="362">
        <v>0.22500000000000001</v>
      </c>
      <c r="K30" s="362" t="s">
        <v>433</v>
      </c>
      <c r="L30" s="362" t="s">
        <v>444</v>
      </c>
      <c r="M30" s="668">
        <v>0.2</v>
      </c>
      <c r="N30" s="37">
        <f t="shared" si="10"/>
        <v>17.336268574573474</v>
      </c>
      <c r="O30" s="38">
        <f t="shared" si="10"/>
        <v>17.604049493813275</v>
      </c>
      <c r="P30" s="37">
        <f t="shared" si="10"/>
        <v>17.480998914223669</v>
      </c>
      <c r="Q30" s="38">
        <f t="shared" si="10"/>
        <v>17.560975609756099</v>
      </c>
      <c r="R30" s="37">
        <f t="shared" si="10"/>
        <v>12.692511949017524</v>
      </c>
      <c r="S30" s="37">
        <f t="shared" si="10"/>
        <v>13.130765056972326</v>
      </c>
      <c r="T30" s="38">
        <f t="shared" si="10"/>
        <v>12.755743779323414</v>
      </c>
      <c r="U30" s="37">
        <f t="shared" si="10"/>
        <v>13.142523364485982</v>
      </c>
      <c r="V30" s="659" t="s">
        <v>243</v>
      </c>
      <c r="W30" s="628" t="s">
        <v>255</v>
      </c>
      <c r="X30" s="679">
        <f t="shared" si="11"/>
        <v>13.03780964797914</v>
      </c>
    </row>
    <row r="31" spans="2:24" ht="30" customHeight="1" x14ac:dyDescent="0.25">
      <c r="B31" s="91" t="s">
        <v>165</v>
      </c>
      <c r="C31" s="458" t="s">
        <v>11</v>
      </c>
      <c r="D31" s="458" t="s">
        <v>11</v>
      </c>
      <c r="E31" s="458" t="s">
        <v>11</v>
      </c>
      <c r="F31" s="458" t="s">
        <v>11</v>
      </c>
      <c r="G31" s="458">
        <v>0.17100000000000001</v>
      </c>
      <c r="H31" s="458">
        <v>0.156</v>
      </c>
      <c r="I31" s="458">
        <v>0.16067560183225163</v>
      </c>
      <c r="J31" s="458">
        <v>0.14499999999999999</v>
      </c>
      <c r="K31" s="458" t="s">
        <v>434</v>
      </c>
      <c r="L31" s="458" t="s">
        <v>434</v>
      </c>
      <c r="M31" s="668">
        <v>0.14000000000000001</v>
      </c>
      <c r="N31" s="459" t="s">
        <v>11</v>
      </c>
      <c r="O31" s="459" t="s">
        <v>11</v>
      </c>
      <c r="P31" s="459" t="s">
        <v>11</v>
      </c>
      <c r="Q31" s="459" t="s">
        <v>11</v>
      </c>
      <c r="R31" s="37">
        <f t="shared" si="10"/>
        <v>9.0812533191715357</v>
      </c>
      <c r="S31" s="37">
        <f t="shared" ref="S31" si="12">H31/H$24*100</f>
        <v>8.4644601193705906</v>
      </c>
      <c r="T31" s="37">
        <f t="shared" ref="T31" si="13">I31/I$24*100</f>
        <v>8.951287010153294</v>
      </c>
      <c r="U31" s="37">
        <f t="shared" ref="U31" si="14">J31/J$24*100</f>
        <v>8.4696261682243001</v>
      </c>
      <c r="V31" s="655" t="s">
        <v>337</v>
      </c>
      <c r="W31" s="628" t="s">
        <v>495</v>
      </c>
      <c r="X31" s="679">
        <f t="shared" si="11"/>
        <v>9.1264667535853974</v>
      </c>
    </row>
    <row r="32" spans="2:24" ht="30" customHeight="1" thickBot="1" x14ac:dyDescent="0.3">
      <c r="B32" s="197" t="s">
        <v>133</v>
      </c>
      <c r="C32" s="269">
        <v>0.77600000000000002</v>
      </c>
      <c r="D32" s="269">
        <v>0.754</v>
      </c>
      <c r="E32" s="269">
        <v>0.77600000000000002</v>
      </c>
      <c r="F32" s="269">
        <v>0.77200000000000002</v>
      </c>
      <c r="G32" s="287">
        <v>0.79300000000000004</v>
      </c>
      <c r="H32" s="363">
        <v>0.78200000000000003</v>
      </c>
      <c r="I32" s="363">
        <v>0.76050129118704113</v>
      </c>
      <c r="J32" s="363">
        <v>0.73299999999999998</v>
      </c>
      <c r="K32" s="363" t="s">
        <v>421</v>
      </c>
      <c r="L32" s="363" t="s">
        <v>445</v>
      </c>
      <c r="M32" s="666">
        <v>0.66</v>
      </c>
      <c r="N32" s="41">
        <f t="shared" ref="N32:U32" si="15">C32/C$24*100</f>
        <v>42.707760044028618</v>
      </c>
      <c r="O32" s="42">
        <f t="shared" si="15"/>
        <v>42.407199100112486</v>
      </c>
      <c r="P32" s="41">
        <f t="shared" si="15"/>
        <v>42.128121606948973</v>
      </c>
      <c r="Q32" s="42">
        <f t="shared" si="15"/>
        <v>41.84281842818428</v>
      </c>
      <c r="R32" s="41">
        <f t="shared" si="15"/>
        <v>42.113648433351038</v>
      </c>
      <c r="S32" s="41">
        <f t="shared" si="15"/>
        <v>42.430819316332069</v>
      </c>
      <c r="T32" s="42">
        <f t="shared" si="15"/>
        <v>42.367759954709818</v>
      </c>
      <c r="U32" s="41">
        <f t="shared" si="15"/>
        <v>42.815420560747661</v>
      </c>
      <c r="V32" s="660" t="s">
        <v>244</v>
      </c>
      <c r="W32" s="627" t="s">
        <v>256</v>
      </c>
      <c r="X32" s="680">
        <f t="shared" si="11"/>
        <v>43.024771838331162</v>
      </c>
    </row>
    <row r="33" spans="2:25" ht="19.5" customHeight="1" x14ac:dyDescent="0.25">
      <c r="B33" s="16"/>
    </row>
    <row r="34" spans="2:25" ht="15" customHeight="1" x14ac:dyDescent="0.25">
      <c r="B34" s="2"/>
      <c r="M34" s="317"/>
      <c r="Y34" s="270"/>
    </row>
    <row r="35" spans="2:25" ht="30" customHeight="1" x14ac:dyDescent="0.25">
      <c r="B35" s="2"/>
      <c r="N35" s="294"/>
    </row>
    <row r="36" spans="2:25" ht="30" customHeight="1" x14ac:dyDescent="0.25">
      <c r="B36" s="2"/>
      <c r="N36" s="294"/>
    </row>
    <row r="37" spans="2:25" ht="30" customHeight="1" x14ac:dyDescent="0.25">
      <c r="B37" s="2"/>
      <c r="N37" s="294"/>
    </row>
    <row r="38" spans="2:25" ht="30" customHeight="1" x14ac:dyDescent="0.25">
      <c r="B38" s="2"/>
      <c r="N38" s="294"/>
    </row>
    <row r="39" spans="2:25" ht="30" customHeight="1" x14ac:dyDescent="0.25">
      <c r="B39" s="2"/>
      <c r="N39" s="294"/>
    </row>
    <row r="40" spans="2:25" ht="30" customHeight="1" x14ac:dyDescent="0.25">
      <c r="B40" s="2"/>
      <c r="N40" s="294"/>
    </row>
    <row r="41" spans="2:25" ht="30" customHeight="1" x14ac:dyDescent="0.25">
      <c r="B41" s="2"/>
      <c r="N41" s="294"/>
    </row>
    <row r="42" spans="2:25" ht="30" customHeight="1" x14ac:dyDescent="0.25">
      <c r="B42" s="2"/>
      <c r="N42" s="294"/>
    </row>
    <row r="43" spans="2:25" ht="30" customHeight="1" x14ac:dyDescent="0.25">
      <c r="B43" s="2"/>
      <c r="N43" s="294"/>
    </row>
    <row r="44" spans="2:25" ht="30" customHeight="1" x14ac:dyDescent="0.25">
      <c r="B44" s="2"/>
      <c r="N44" s="294"/>
    </row>
    <row r="45" spans="2:25" ht="30" customHeight="1" x14ac:dyDescent="0.25">
      <c r="N45" s="294"/>
    </row>
    <row r="46" spans="2:25" ht="30" customHeight="1" x14ac:dyDescent="0.25">
      <c r="B46" s="2"/>
      <c r="N46" s="294"/>
    </row>
    <row r="47" spans="2:25" x14ac:dyDescent="0.25">
      <c r="B47" s="2"/>
      <c r="N47" s="294"/>
    </row>
    <row r="48" spans="2:25" x14ac:dyDescent="0.25">
      <c r="B48" s="2"/>
      <c r="N48" s="294"/>
    </row>
    <row r="49" spans="2:14" x14ac:dyDescent="0.25">
      <c r="B49" s="2"/>
      <c r="N49" s="294"/>
    </row>
    <row r="50" spans="2:14" x14ac:dyDescent="0.25">
      <c r="B50" s="2"/>
      <c r="N50" s="294"/>
    </row>
    <row r="51" spans="2:14" x14ac:dyDescent="0.25">
      <c r="B51" s="2"/>
    </row>
    <row r="52" spans="2:14" x14ac:dyDescent="0.25">
      <c r="C52" s="294"/>
      <c r="D52" s="294"/>
      <c r="E52" s="294"/>
      <c r="F52" s="294"/>
      <c r="G52" s="294"/>
      <c r="H52" s="294"/>
      <c r="I52" s="294"/>
      <c r="J52" s="294"/>
      <c r="K52" s="294"/>
      <c r="L52" s="294"/>
    </row>
    <row r="53" spans="2:14" x14ac:dyDescent="0.25">
      <c r="C53" s="294"/>
      <c r="D53" s="294"/>
      <c r="E53" s="294"/>
      <c r="F53" s="294"/>
      <c r="G53" s="294"/>
      <c r="H53" s="294"/>
      <c r="I53" s="294"/>
      <c r="J53" s="294"/>
      <c r="K53" s="294"/>
      <c r="L53" s="294"/>
    </row>
    <row r="54" spans="2:14" x14ac:dyDescent="0.25">
      <c r="C54" s="294"/>
      <c r="D54" s="294"/>
      <c r="E54" s="294"/>
      <c r="F54" s="294"/>
      <c r="G54" s="294"/>
      <c r="H54" s="294"/>
      <c r="I54" s="294"/>
      <c r="J54" s="294"/>
      <c r="K54" s="294"/>
      <c r="L54" s="294"/>
    </row>
    <row r="55" spans="2:14" x14ac:dyDescent="0.25">
      <c r="C55" s="294"/>
      <c r="D55" s="294"/>
      <c r="E55" s="294"/>
      <c r="F55" s="294"/>
      <c r="G55" s="294"/>
      <c r="H55" s="294"/>
      <c r="I55" s="294"/>
      <c r="J55" s="294"/>
      <c r="K55" s="294"/>
      <c r="L55" s="294"/>
    </row>
    <row r="56" spans="2:14" x14ac:dyDescent="0.25">
      <c r="C56" s="294"/>
      <c r="D56" s="294"/>
      <c r="E56" s="294"/>
      <c r="F56" s="294"/>
      <c r="G56" s="294"/>
      <c r="H56" s="294"/>
      <c r="I56" s="294"/>
      <c r="J56" s="294"/>
      <c r="K56" s="294"/>
      <c r="L56" s="294"/>
    </row>
    <row r="57" spans="2:14" x14ac:dyDescent="0.25">
      <c r="C57" s="294"/>
      <c r="D57" s="294"/>
      <c r="E57" s="294"/>
      <c r="F57" s="294"/>
      <c r="G57" s="294"/>
      <c r="H57" s="294"/>
      <c r="I57" s="294"/>
      <c r="J57" s="294"/>
      <c r="K57" s="294"/>
      <c r="L57" s="294"/>
    </row>
  </sheetData>
  <mergeCells count="3">
    <mergeCell ref="C4:M4"/>
    <mergeCell ref="N4:W4"/>
    <mergeCell ref="B2:X2"/>
  </mergeCells>
  <pageMargins left="0.70866141732283472" right="0.70866141732283472" top="0.78740157480314965" bottom="0.78740157480314965" header="0.31496062992125984" footer="0.31496062992125984"/>
  <pageSetup paperSize="9" scale="65" orientation="landscape" horizontalDpi="4294967293" r:id="rId1"/>
  <headerFooter>
    <oddHeader>&amp;L&amp;12Deutsches Mobilitätspanel: Statistik 2018/19&amp;R&amp;12Institut für Verkehrswesen | KIT</oddHeader>
    <oddFooter>&amp;R&amp;D</oddFooter>
  </headerFooter>
  <ignoredErrors>
    <ignoredError sqref="V7:V20 W7:W20 X8:X9 K25:K26 K8:K9 K15:K16 K23 K7 K24 K17:K22 K10:K14 K27:K32 L8:L9 L15:L16 L23 L25:L26 L7 L27:L32 L24 L17:L22 L10:L14 M8:M9 X5 M5 V22:V23 W22:W23 V32 W32 V25:V30 W25:W3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U48"/>
  <sheetViews>
    <sheetView showGridLines="0" topLeftCell="A28" zoomScaleNormal="100" workbookViewId="0">
      <selection activeCell="A37" sqref="A37:XFD41"/>
    </sheetView>
  </sheetViews>
  <sheetFormatPr baseColWidth="10" defaultColWidth="11.44140625" defaultRowHeight="13.2" x14ac:dyDescent="0.25"/>
  <cols>
    <col min="1" max="1" width="1" style="2" customWidth="1"/>
    <col min="2" max="2" width="31.5546875" style="11" customWidth="1"/>
    <col min="3" max="13" width="10.5546875" style="2" customWidth="1"/>
    <col min="14" max="14" width="6.109375" style="2" customWidth="1"/>
    <col min="15" max="16384" width="11.44140625" style="2"/>
  </cols>
  <sheetData>
    <row r="1" spans="2:21" ht="4.5" customHeight="1" thickBot="1" x14ac:dyDescent="0.3"/>
    <row r="2" spans="2:21" ht="22.5" customHeight="1" thickBot="1" x14ac:dyDescent="0.3">
      <c r="B2" s="722" t="s">
        <v>146</v>
      </c>
      <c r="C2" s="723"/>
      <c r="D2" s="723"/>
      <c r="E2" s="723"/>
      <c r="F2" s="723"/>
      <c r="G2" s="723"/>
      <c r="H2" s="723"/>
      <c r="I2" s="723"/>
      <c r="J2" s="723"/>
      <c r="K2" s="723"/>
      <c r="L2" s="723"/>
      <c r="M2" s="724"/>
    </row>
    <row r="3" spans="2:21" ht="20.100000000000001" customHeight="1" thickBot="1" x14ac:dyDescent="0.3">
      <c r="B3" s="190"/>
      <c r="C3" s="191"/>
      <c r="D3" s="191"/>
      <c r="E3" s="191"/>
      <c r="F3" s="191"/>
      <c r="G3" s="191"/>
      <c r="H3" s="191"/>
      <c r="I3" s="191"/>
      <c r="J3" s="191"/>
      <c r="K3" s="191"/>
      <c r="L3" s="191"/>
      <c r="M3" s="191"/>
      <c r="N3" s="191"/>
    </row>
    <row r="4" spans="2:21" ht="39.9" customHeight="1" thickBot="1" x14ac:dyDescent="0.3">
      <c r="B4" s="452"/>
      <c r="C4" s="31">
        <v>2012</v>
      </c>
      <c r="D4" s="31">
        <v>2013</v>
      </c>
      <c r="E4" s="33">
        <v>2014</v>
      </c>
      <c r="F4" s="33">
        <v>2015</v>
      </c>
      <c r="G4" s="33">
        <v>2016</v>
      </c>
      <c r="H4" s="33">
        <v>2017</v>
      </c>
      <c r="I4" s="33">
        <v>2018</v>
      </c>
      <c r="J4" s="33">
        <v>2019</v>
      </c>
      <c r="K4" s="605" t="s">
        <v>477</v>
      </c>
      <c r="L4" s="354" t="s">
        <v>478</v>
      </c>
      <c r="M4" s="606" t="s">
        <v>491</v>
      </c>
    </row>
    <row r="5" spans="2:21" ht="15" customHeight="1" thickBot="1" x14ac:dyDescent="0.3">
      <c r="B5" s="186"/>
      <c r="C5" s="67"/>
      <c r="D5" s="67"/>
      <c r="E5" s="67"/>
      <c r="K5" s="171"/>
      <c r="L5" s="171"/>
      <c r="M5" s="171"/>
      <c r="Q5" s="2" t="s">
        <v>207</v>
      </c>
    </row>
    <row r="6" spans="2:21" ht="30" customHeight="1" thickBot="1" x14ac:dyDescent="0.3">
      <c r="B6" s="193" t="s">
        <v>13</v>
      </c>
      <c r="C6" s="188">
        <v>41.015155369194602</v>
      </c>
      <c r="D6" s="189">
        <v>41.7</v>
      </c>
      <c r="E6" s="189">
        <v>41.61</v>
      </c>
      <c r="F6" s="189">
        <v>40.86</v>
      </c>
      <c r="G6" s="189">
        <v>41.164999999999999</v>
      </c>
      <c r="H6" s="69">
        <v>40.890999999999998</v>
      </c>
      <c r="I6" s="69">
        <v>41.338000000000001</v>
      </c>
      <c r="J6" s="69">
        <v>40.889000000000003</v>
      </c>
      <c r="K6" s="633" t="s">
        <v>276</v>
      </c>
      <c r="L6" s="633" t="s">
        <v>278</v>
      </c>
      <c r="M6" s="617">
        <v>35.9</v>
      </c>
      <c r="T6" s="20"/>
      <c r="U6" s="20"/>
    </row>
    <row r="7" spans="2:21" ht="15" customHeight="1" thickBot="1" x14ac:dyDescent="0.3">
      <c r="B7" s="187"/>
      <c r="C7" s="45"/>
      <c r="D7" s="45"/>
      <c r="E7" s="45"/>
      <c r="F7" s="170"/>
      <c r="G7" s="170"/>
      <c r="H7" s="170"/>
      <c r="I7" s="170"/>
      <c r="J7" s="170"/>
      <c r="K7" s="45"/>
      <c r="L7" s="45"/>
      <c r="M7" s="45"/>
      <c r="T7" s="20"/>
      <c r="U7" s="20"/>
    </row>
    <row r="8" spans="2:21" ht="20.100000000000001" customHeight="1" x14ac:dyDescent="0.25">
      <c r="B8" s="311" t="s">
        <v>57</v>
      </c>
      <c r="C8" s="153"/>
      <c r="D8" s="153"/>
      <c r="E8" s="153"/>
      <c r="F8" s="218"/>
      <c r="G8" s="218"/>
      <c r="H8" s="218"/>
      <c r="I8" s="218"/>
      <c r="J8" s="218"/>
      <c r="K8" s="153"/>
      <c r="L8" s="153"/>
      <c r="M8" s="228"/>
      <c r="T8" s="20"/>
      <c r="U8" s="20"/>
    </row>
    <row r="9" spans="2:21" ht="20.100000000000001" customHeight="1" x14ac:dyDescent="0.25">
      <c r="B9" s="181" t="s">
        <v>31</v>
      </c>
      <c r="C9" s="234">
        <v>46.235792514552649</v>
      </c>
      <c r="D9" s="239">
        <v>48.5</v>
      </c>
      <c r="E9" s="239">
        <v>49.027999999999999</v>
      </c>
      <c r="F9" s="239">
        <v>46.194000000000003</v>
      </c>
      <c r="G9" s="219">
        <v>46.005000000000003</v>
      </c>
      <c r="H9" s="219">
        <v>45.393999999999998</v>
      </c>
      <c r="I9" s="219">
        <v>47.198</v>
      </c>
      <c r="J9" s="219">
        <v>44.951999999999998</v>
      </c>
      <c r="K9" s="634" t="s">
        <v>302</v>
      </c>
      <c r="L9" s="634" t="s">
        <v>311</v>
      </c>
      <c r="M9" s="635">
        <v>41.2</v>
      </c>
      <c r="T9" s="20"/>
      <c r="U9" s="20"/>
    </row>
    <row r="10" spans="2:21" ht="20.100000000000001" customHeight="1" thickBot="1" x14ac:dyDescent="0.3">
      <c r="B10" s="180" t="s">
        <v>32</v>
      </c>
      <c r="C10" s="47">
        <v>36.060893736615853</v>
      </c>
      <c r="D10" s="183">
        <v>35.200000000000003</v>
      </c>
      <c r="E10" s="183">
        <v>34.610999999999997</v>
      </c>
      <c r="F10" s="72">
        <v>35.834000000000003</v>
      </c>
      <c r="G10" s="72">
        <v>36.579000000000001</v>
      </c>
      <c r="H10" s="72">
        <v>36.637</v>
      </c>
      <c r="I10" s="72">
        <v>35.802999999999997</v>
      </c>
      <c r="J10" s="72">
        <v>37.048999999999999</v>
      </c>
      <c r="K10" s="152" t="s">
        <v>303</v>
      </c>
      <c r="L10" s="152" t="s">
        <v>312</v>
      </c>
      <c r="M10" s="636">
        <v>30.9</v>
      </c>
      <c r="T10" s="20"/>
      <c r="U10" s="20"/>
    </row>
    <row r="11" spans="2:21" ht="15" customHeight="1" thickBot="1" x14ac:dyDescent="0.3">
      <c r="B11" s="80"/>
      <c r="C11" s="45"/>
      <c r="D11" s="45"/>
      <c r="E11" s="45"/>
      <c r="F11" s="170"/>
      <c r="G11" s="170"/>
      <c r="H11" s="170"/>
      <c r="I11" s="170"/>
      <c r="J11" s="170"/>
      <c r="K11" s="45"/>
      <c r="L11" s="45"/>
      <c r="M11" s="45"/>
      <c r="T11" s="20"/>
      <c r="U11" s="20"/>
    </row>
    <row r="12" spans="2:21" ht="20.100000000000001" customHeight="1" x14ac:dyDescent="0.25">
      <c r="B12" s="311" t="s">
        <v>59</v>
      </c>
      <c r="C12" s="50"/>
      <c r="D12" s="50"/>
      <c r="E12" s="50"/>
      <c r="F12" s="93"/>
      <c r="G12" s="218"/>
      <c r="H12" s="218"/>
      <c r="I12" s="218"/>
      <c r="J12" s="218"/>
      <c r="K12" s="153"/>
      <c r="L12" s="153"/>
      <c r="M12" s="228"/>
      <c r="T12" s="20"/>
      <c r="U12" s="20"/>
    </row>
    <row r="13" spans="2:21" ht="20.100000000000001" customHeight="1" x14ac:dyDescent="0.25">
      <c r="B13" s="238" t="s">
        <v>36</v>
      </c>
      <c r="C13" s="46">
        <v>59.047907747301814</v>
      </c>
      <c r="D13" s="70">
        <v>60.9</v>
      </c>
      <c r="E13" s="70">
        <v>59.371000000000002</v>
      </c>
      <c r="F13" s="70">
        <v>56.753999999999998</v>
      </c>
      <c r="G13" s="219">
        <v>57.737000000000002</v>
      </c>
      <c r="H13" s="239">
        <v>55.673999999999999</v>
      </c>
      <c r="I13" s="239">
        <v>56.154000000000003</v>
      </c>
      <c r="J13" s="239">
        <v>58.14</v>
      </c>
      <c r="K13" s="637" t="s">
        <v>239</v>
      </c>
      <c r="L13" s="637" t="s">
        <v>218</v>
      </c>
      <c r="M13" s="635">
        <v>49.6</v>
      </c>
      <c r="T13" s="20"/>
      <c r="U13" s="20"/>
    </row>
    <row r="14" spans="2:21" ht="20.100000000000001" customHeight="1" x14ac:dyDescent="0.25">
      <c r="B14" s="181" t="s">
        <v>37</v>
      </c>
      <c r="C14" s="46">
        <v>37.217659570742072</v>
      </c>
      <c r="D14" s="70">
        <v>39.299999999999997</v>
      </c>
      <c r="E14" s="70">
        <v>36.930999999999997</v>
      </c>
      <c r="F14" s="70">
        <v>37.734000000000002</v>
      </c>
      <c r="G14" s="70">
        <v>40.255000000000003</v>
      </c>
      <c r="H14" s="70">
        <v>39.545000000000002</v>
      </c>
      <c r="I14" s="70">
        <v>37.716000000000001</v>
      </c>
      <c r="J14" s="70">
        <v>39.878</v>
      </c>
      <c r="K14" s="151" t="s">
        <v>304</v>
      </c>
      <c r="L14" s="151" t="s">
        <v>313</v>
      </c>
      <c r="M14" s="638">
        <v>33.299999999999997</v>
      </c>
      <c r="R14"/>
      <c r="S14"/>
      <c r="T14" s="20"/>
      <c r="U14" s="20"/>
    </row>
    <row r="15" spans="2:21" ht="20.100000000000001" customHeight="1" x14ac:dyDescent="0.25">
      <c r="B15" s="181" t="s">
        <v>22</v>
      </c>
      <c r="C15" s="46">
        <v>38.15911009584196</v>
      </c>
      <c r="D15" s="70">
        <v>31.7</v>
      </c>
      <c r="E15" s="70">
        <v>34.375</v>
      </c>
      <c r="F15" s="70">
        <v>34.540999999999997</v>
      </c>
      <c r="G15" s="70">
        <v>35.1</v>
      </c>
      <c r="H15" s="70">
        <v>35.124000000000002</v>
      </c>
      <c r="I15" s="70">
        <v>41</v>
      </c>
      <c r="J15" s="70">
        <v>34.399000000000001</v>
      </c>
      <c r="K15" s="151" t="s">
        <v>305</v>
      </c>
      <c r="L15" s="151" t="s">
        <v>314</v>
      </c>
      <c r="M15" s="638">
        <v>31.4</v>
      </c>
      <c r="R15"/>
      <c r="S15"/>
      <c r="T15" s="20"/>
      <c r="U15" s="20"/>
    </row>
    <row r="16" spans="2:21" ht="20.100000000000001" customHeight="1" x14ac:dyDescent="0.25">
      <c r="B16" s="181" t="s">
        <v>23</v>
      </c>
      <c r="C16" s="46">
        <v>26.315007022300975</v>
      </c>
      <c r="D16" s="70">
        <v>27.4</v>
      </c>
      <c r="E16" s="70">
        <v>32.238999999999997</v>
      </c>
      <c r="F16" s="70">
        <v>30.556999999999999</v>
      </c>
      <c r="G16" s="70">
        <v>29.335999999999999</v>
      </c>
      <c r="H16" s="70">
        <v>26.989000000000001</v>
      </c>
      <c r="I16" s="70">
        <v>24.646999999999998</v>
      </c>
      <c r="J16" s="70">
        <v>25.709</v>
      </c>
      <c r="K16" s="151" t="s">
        <v>306</v>
      </c>
      <c r="L16" s="151" t="s">
        <v>315</v>
      </c>
      <c r="M16" s="638">
        <v>23.2</v>
      </c>
      <c r="R16"/>
      <c r="S16"/>
      <c r="T16" s="20"/>
      <c r="U16" s="20"/>
    </row>
    <row r="17" spans="2:21" ht="20.100000000000001" customHeight="1" thickBot="1" x14ac:dyDescent="0.3">
      <c r="B17" s="180" t="s">
        <v>123</v>
      </c>
      <c r="C17" s="49">
        <v>27.339976262609976</v>
      </c>
      <c r="D17" s="72">
        <v>29.1</v>
      </c>
      <c r="E17" s="72">
        <v>29.004000000000001</v>
      </c>
      <c r="F17" s="72">
        <v>27.826000000000001</v>
      </c>
      <c r="G17" s="72">
        <v>26.600999999999999</v>
      </c>
      <c r="H17" s="72">
        <v>28.349</v>
      </c>
      <c r="I17" s="72">
        <v>26.026</v>
      </c>
      <c r="J17" s="72">
        <v>24.731999999999999</v>
      </c>
      <c r="K17" s="152" t="s">
        <v>307</v>
      </c>
      <c r="L17" s="152" t="s">
        <v>316</v>
      </c>
      <c r="M17" s="636">
        <v>24.3</v>
      </c>
      <c r="R17"/>
      <c r="S17"/>
      <c r="T17" s="20"/>
      <c r="U17" s="20"/>
    </row>
    <row r="18" spans="2:21" ht="15" customHeight="1" thickBot="1" x14ac:dyDescent="0.3">
      <c r="B18" s="80"/>
      <c r="C18" s="45"/>
      <c r="D18" s="45"/>
      <c r="E18" s="45"/>
      <c r="F18" s="170"/>
      <c r="G18" s="170"/>
      <c r="H18" s="170"/>
      <c r="I18" s="170"/>
      <c r="J18" s="170"/>
      <c r="K18" s="45"/>
      <c r="L18" s="45"/>
      <c r="M18" s="45"/>
      <c r="R18"/>
      <c r="S18"/>
      <c r="T18" s="20"/>
      <c r="U18" s="20"/>
    </row>
    <row r="19" spans="2:21" ht="20.100000000000001" customHeight="1" x14ac:dyDescent="0.25">
      <c r="B19" s="311" t="s">
        <v>69</v>
      </c>
      <c r="C19" s="50"/>
      <c r="D19" s="50"/>
      <c r="E19" s="50"/>
      <c r="F19" s="93"/>
      <c r="G19" s="93"/>
      <c r="H19" s="218"/>
      <c r="I19" s="218"/>
      <c r="J19" s="218"/>
      <c r="K19" s="153"/>
      <c r="L19" s="153"/>
      <c r="M19" s="228"/>
      <c r="R19"/>
      <c r="S19"/>
      <c r="T19" s="20"/>
      <c r="U19" s="20"/>
    </row>
    <row r="20" spans="2:21" ht="20.100000000000001" customHeight="1" x14ac:dyDescent="0.25">
      <c r="B20" s="194" t="s">
        <v>16</v>
      </c>
      <c r="C20" s="44">
        <v>26.835860412791227</v>
      </c>
      <c r="D20" s="182">
        <v>27</v>
      </c>
      <c r="E20" s="70">
        <v>22.597999999999999</v>
      </c>
      <c r="F20" s="70">
        <v>24.454999999999998</v>
      </c>
      <c r="G20" s="70">
        <v>27.058</v>
      </c>
      <c r="H20" s="239">
        <v>25.047999999999998</v>
      </c>
      <c r="I20" s="239">
        <v>31.456</v>
      </c>
      <c r="J20" s="239">
        <v>23.587</v>
      </c>
      <c r="K20" s="637" t="s">
        <v>308</v>
      </c>
      <c r="L20" s="637" t="s">
        <v>219</v>
      </c>
      <c r="M20" s="635">
        <v>23.4</v>
      </c>
      <c r="P20" s="321"/>
      <c r="R20" s="321"/>
      <c r="T20" s="20"/>
      <c r="U20" s="20"/>
    </row>
    <row r="21" spans="2:21" ht="20.100000000000001" customHeight="1" x14ac:dyDescent="0.25">
      <c r="B21" s="181" t="s">
        <v>38</v>
      </c>
      <c r="C21" s="44">
        <v>49.610142492397145</v>
      </c>
      <c r="D21" s="182">
        <v>47.1</v>
      </c>
      <c r="E21" s="70">
        <v>46.765999999999998</v>
      </c>
      <c r="F21" s="70">
        <v>47.124000000000002</v>
      </c>
      <c r="G21" s="70">
        <v>51.576999999999998</v>
      </c>
      <c r="H21" s="70">
        <v>51.814999999999998</v>
      </c>
      <c r="I21" s="70">
        <v>51.935000000000002</v>
      </c>
      <c r="J21" s="70">
        <v>46.636000000000003</v>
      </c>
      <c r="K21" s="151" t="s">
        <v>309</v>
      </c>
      <c r="L21" s="151" t="s">
        <v>317</v>
      </c>
      <c r="M21" s="638">
        <v>42.7</v>
      </c>
      <c r="P21" s="321"/>
      <c r="R21" s="321"/>
      <c r="T21" s="20"/>
    </row>
    <row r="22" spans="2:21" ht="20.100000000000001" customHeight="1" x14ac:dyDescent="0.25">
      <c r="B22" s="181" t="s">
        <v>67</v>
      </c>
      <c r="C22" s="44">
        <v>47.656275402228744</v>
      </c>
      <c r="D22" s="182">
        <v>48.8</v>
      </c>
      <c r="E22" s="70">
        <v>50.08</v>
      </c>
      <c r="F22" s="70">
        <v>48.259</v>
      </c>
      <c r="G22" s="70">
        <v>48.076999999999998</v>
      </c>
      <c r="H22" s="70">
        <v>46.627000000000002</v>
      </c>
      <c r="I22" s="70">
        <v>47.597999999999999</v>
      </c>
      <c r="J22" s="70">
        <v>51.524999999999999</v>
      </c>
      <c r="K22" s="151" t="s">
        <v>310</v>
      </c>
      <c r="L22" s="151" t="s">
        <v>318</v>
      </c>
      <c r="M22" s="638">
        <v>42.4</v>
      </c>
      <c r="P22" s="321"/>
      <c r="R22" s="321"/>
      <c r="T22" s="20"/>
    </row>
    <row r="23" spans="2:21" ht="20.100000000000001" customHeight="1" thickBot="1" x14ac:dyDescent="0.3">
      <c r="B23" s="180" t="s">
        <v>92</v>
      </c>
      <c r="C23" s="47">
        <v>29.307600326723772</v>
      </c>
      <c r="D23" s="183">
        <v>32.200000000000003</v>
      </c>
      <c r="E23" s="72">
        <v>31.869</v>
      </c>
      <c r="F23" s="72">
        <v>30.943000000000001</v>
      </c>
      <c r="G23" s="72">
        <v>28.484999999999999</v>
      </c>
      <c r="H23" s="72">
        <v>30.135000000000002</v>
      </c>
      <c r="I23" s="72">
        <v>28.815999999999999</v>
      </c>
      <c r="J23" s="72">
        <v>28.58</v>
      </c>
      <c r="K23" s="152" t="s">
        <v>217</v>
      </c>
      <c r="L23" s="152" t="s">
        <v>220</v>
      </c>
      <c r="M23" s="636">
        <v>27.1</v>
      </c>
      <c r="P23" s="559"/>
      <c r="R23" s="321"/>
      <c r="T23" s="20"/>
    </row>
    <row r="24" spans="2:21" ht="15" customHeight="1" thickBot="1" x14ac:dyDescent="0.3">
      <c r="B24" s="80"/>
      <c r="C24" s="45"/>
      <c r="D24" s="45"/>
      <c r="E24" s="45"/>
      <c r="F24" s="170"/>
      <c r="G24" s="170"/>
      <c r="H24" s="170"/>
      <c r="I24" s="170"/>
      <c r="J24" s="170"/>
      <c r="K24" s="45"/>
      <c r="L24" s="45"/>
      <c r="M24" s="45"/>
      <c r="P24" s="20"/>
      <c r="R24" s="321"/>
      <c r="T24" s="20"/>
    </row>
    <row r="25" spans="2:21" ht="20.100000000000001" customHeight="1" x14ac:dyDescent="0.25">
      <c r="B25" s="311" t="s">
        <v>64</v>
      </c>
      <c r="C25" s="50"/>
      <c r="D25" s="50"/>
      <c r="E25" s="50"/>
      <c r="F25" s="93"/>
      <c r="G25" s="93"/>
      <c r="H25" s="218"/>
      <c r="I25" s="218"/>
      <c r="J25" s="218"/>
      <c r="K25" s="153"/>
      <c r="L25" s="153"/>
      <c r="M25" s="228"/>
      <c r="T25" s="20"/>
    </row>
    <row r="26" spans="2:21" ht="20.100000000000001" customHeight="1" x14ac:dyDescent="0.25">
      <c r="B26" s="181" t="s">
        <v>39</v>
      </c>
      <c r="C26" s="46">
        <v>41.1880454572037</v>
      </c>
      <c r="D26" s="70">
        <v>41.8</v>
      </c>
      <c r="E26" s="70">
        <v>42.290999999999997</v>
      </c>
      <c r="F26" s="70">
        <v>41.12</v>
      </c>
      <c r="G26" s="70">
        <v>42.2</v>
      </c>
      <c r="H26" s="239">
        <v>41.573</v>
      </c>
      <c r="I26" s="239">
        <v>41.256</v>
      </c>
      <c r="J26" s="239">
        <v>41.384999999999998</v>
      </c>
      <c r="K26" s="639" t="s">
        <v>355</v>
      </c>
      <c r="L26" s="637" t="s">
        <v>319</v>
      </c>
      <c r="M26" s="635">
        <v>35.6</v>
      </c>
      <c r="T26" s="20"/>
    </row>
    <row r="27" spans="2:21" ht="20.100000000000001" customHeight="1" thickBot="1" x14ac:dyDescent="0.3">
      <c r="B27" s="180" t="s">
        <v>40</v>
      </c>
      <c r="C27" s="49">
        <v>40.582930149172363</v>
      </c>
      <c r="D27" s="72">
        <v>41.5</v>
      </c>
      <c r="E27" s="72">
        <v>39.908999999999999</v>
      </c>
      <c r="F27" s="72">
        <v>40.216000000000001</v>
      </c>
      <c r="G27" s="72">
        <v>38.579000000000001</v>
      </c>
      <c r="H27" s="72">
        <v>39.188000000000002</v>
      </c>
      <c r="I27" s="72">
        <v>41.545000000000002</v>
      </c>
      <c r="J27" s="72">
        <v>39.646999999999998</v>
      </c>
      <c r="K27" s="640" t="s">
        <v>370</v>
      </c>
      <c r="L27" s="152" t="s">
        <v>320</v>
      </c>
      <c r="M27" s="636">
        <v>36.700000000000003</v>
      </c>
      <c r="T27" s="20"/>
    </row>
    <row r="28" spans="2:21" ht="15" customHeight="1" thickBot="1" x14ac:dyDescent="0.3">
      <c r="G28" s="20"/>
      <c r="H28" s="20"/>
      <c r="I28" s="20"/>
      <c r="J28" s="20"/>
      <c r="K28" s="571"/>
      <c r="L28" s="571"/>
      <c r="M28" s="45"/>
    </row>
    <row r="29" spans="2:21" ht="20.100000000000001" customHeight="1" x14ac:dyDescent="0.25">
      <c r="B29" s="311" t="s">
        <v>153</v>
      </c>
      <c r="C29" s="50"/>
      <c r="D29" s="50"/>
      <c r="E29" s="50"/>
      <c r="F29" s="93"/>
      <c r="G29" s="93"/>
      <c r="H29" s="218"/>
      <c r="I29" s="218"/>
      <c r="J29" s="218"/>
      <c r="K29" s="153"/>
      <c r="L29" s="153"/>
      <c r="M29" s="228"/>
    </row>
    <row r="30" spans="2:21" ht="30" customHeight="1" x14ac:dyDescent="0.25">
      <c r="B30" s="310" t="s">
        <v>128</v>
      </c>
      <c r="C30" s="46">
        <v>7.6281563675226689</v>
      </c>
      <c r="D30" s="70">
        <v>7.84</v>
      </c>
      <c r="E30" s="70">
        <v>7.96</v>
      </c>
      <c r="F30" s="70">
        <v>8.2690000000000001</v>
      </c>
      <c r="G30" s="70">
        <v>8.0050000000000008</v>
      </c>
      <c r="H30" s="239">
        <v>7.8470000000000004</v>
      </c>
      <c r="I30" s="239">
        <v>7.742</v>
      </c>
      <c r="J30" s="239">
        <v>8.0589999999999993</v>
      </c>
      <c r="K30" s="639" t="s">
        <v>481</v>
      </c>
      <c r="L30" s="637" t="s">
        <v>321</v>
      </c>
      <c r="M30" s="635">
        <v>5.99</v>
      </c>
    </row>
    <row r="31" spans="2:21" ht="30" customHeight="1" x14ac:dyDescent="0.25">
      <c r="B31" s="91" t="s">
        <v>129</v>
      </c>
      <c r="C31" s="46">
        <v>1.1279435522398766</v>
      </c>
      <c r="D31" s="151">
        <v>1.19</v>
      </c>
      <c r="E31" s="151">
        <v>1.165</v>
      </c>
      <c r="F31" s="151">
        <v>1.0960000000000001</v>
      </c>
      <c r="G31" s="151">
        <v>1.2769999999999999</v>
      </c>
      <c r="H31" s="151">
        <v>1.3129999999999999</v>
      </c>
      <c r="I31" s="151">
        <v>1.1859999999999999</v>
      </c>
      <c r="J31" s="151">
        <v>1.0620000000000001</v>
      </c>
      <c r="K31" s="641" t="s">
        <v>234</v>
      </c>
      <c r="L31" s="151" t="s">
        <v>215</v>
      </c>
      <c r="M31" s="638">
        <v>0.67</v>
      </c>
    </row>
    <row r="32" spans="2:21" ht="30" customHeight="1" x14ac:dyDescent="0.25">
      <c r="B32" s="91" t="s">
        <v>130</v>
      </c>
      <c r="C32" s="46">
        <v>4.3085913639152729</v>
      </c>
      <c r="D32" s="151">
        <v>4.49</v>
      </c>
      <c r="E32" s="151">
        <v>4.3739999999999997</v>
      </c>
      <c r="F32" s="151">
        <v>4.3719999999999999</v>
      </c>
      <c r="G32" s="151">
        <v>3.536</v>
      </c>
      <c r="H32" s="151">
        <v>3.2930000000000001</v>
      </c>
      <c r="I32" s="151">
        <v>3.4279999999999999</v>
      </c>
      <c r="J32" s="151">
        <v>3.1869999999999998</v>
      </c>
      <c r="K32" s="641" t="s">
        <v>482</v>
      </c>
      <c r="L32" s="151" t="s">
        <v>301</v>
      </c>
      <c r="M32" s="638">
        <v>3.2</v>
      </c>
    </row>
    <row r="33" spans="2:13" ht="30" customHeight="1" x14ac:dyDescent="0.25">
      <c r="B33" s="91" t="s">
        <v>131</v>
      </c>
      <c r="C33" s="46">
        <v>6.9114656884986401</v>
      </c>
      <c r="D33" s="151">
        <v>7.27</v>
      </c>
      <c r="E33" s="151">
        <v>6.8959999999999999</v>
      </c>
      <c r="F33" s="151">
        <v>6.91</v>
      </c>
      <c r="G33" s="151">
        <v>5.069</v>
      </c>
      <c r="H33" s="151">
        <v>5.4219999999999997</v>
      </c>
      <c r="I33" s="151">
        <v>5.4020000000000001</v>
      </c>
      <c r="J33" s="151">
        <v>5.226</v>
      </c>
      <c r="K33" s="641" t="s">
        <v>353</v>
      </c>
      <c r="L33" s="151" t="s">
        <v>258</v>
      </c>
      <c r="M33" s="638">
        <v>5.03</v>
      </c>
    </row>
    <row r="34" spans="2:13" ht="30" customHeight="1" x14ac:dyDescent="0.25">
      <c r="B34" s="91" t="s">
        <v>165</v>
      </c>
      <c r="C34" s="642" t="s">
        <v>11</v>
      </c>
      <c r="D34" s="642" t="s">
        <v>11</v>
      </c>
      <c r="E34" s="642" t="s">
        <v>11</v>
      </c>
      <c r="F34" s="642" t="s">
        <v>11</v>
      </c>
      <c r="G34" s="642">
        <v>2.46</v>
      </c>
      <c r="H34" s="642">
        <v>2.3679999999999999</v>
      </c>
      <c r="I34" s="642">
        <v>2.173</v>
      </c>
      <c r="J34" s="642">
        <v>2.1</v>
      </c>
      <c r="K34" s="642" t="s">
        <v>323</v>
      </c>
      <c r="L34" s="642" t="s">
        <v>213</v>
      </c>
      <c r="M34" s="638">
        <v>2.09</v>
      </c>
    </row>
    <row r="35" spans="2:13" ht="30" customHeight="1" thickBot="1" x14ac:dyDescent="0.3">
      <c r="B35" s="197" t="s">
        <v>133</v>
      </c>
      <c r="C35" s="49">
        <v>21.038998397018219</v>
      </c>
      <c r="D35" s="152">
        <v>20.93</v>
      </c>
      <c r="E35" s="152">
        <v>21.215</v>
      </c>
      <c r="F35" s="152">
        <v>20.216000000000001</v>
      </c>
      <c r="G35" s="152">
        <v>20.818000000000001</v>
      </c>
      <c r="H35" s="152">
        <v>20.648</v>
      </c>
      <c r="I35" s="152">
        <v>21.407</v>
      </c>
      <c r="J35" s="152">
        <v>21.254000000000001</v>
      </c>
      <c r="K35" s="640" t="s">
        <v>483</v>
      </c>
      <c r="L35" s="152" t="s">
        <v>322</v>
      </c>
      <c r="M35" s="636">
        <v>18.91</v>
      </c>
    </row>
    <row r="36" spans="2:13" ht="30" customHeight="1" x14ac:dyDescent="0.25"/>
    <row r="37" spans="2:13" ht="30" customHeight="1" x14ac:dyDescent="0.25">
      <c r="D37" s="294"/>
      <c r="E37" s="294"/>
      <c r="F37" s="294"/>
      <c r="G37" s="294"/>
      <c r="H37" s="294"/>
      <c r="I37" s="294"/>
      <c r="J37" s="294"/>
      <c r="K37" s="294"/>
      <c r="L37" s="294"/>
      <c r="M37" s="294"/>
    </row>
    <row r="38" spans="2:13" ht="30" customHeight="1" x14ac:dyDescent="0.25">
      <c r="D38" s="294"/>
      <c r="E38" s="294"/>
      <c r="F38" s="294"/>
      <c r="G38" s="294"/>
      <c r="H38" s="294"/>
      <c r="I38" s="294"/>
      <c r="J38" s="294"/>
      <c r="K38" s="294"/>
      <c r="L38" s="294"/>
      <c r="M38" s="294"/>
    </row>
    <row r="39" spans="2:13" ht="30" customHeight="1" x14ac:dyDescent="0.25"/>
    <row r="40" spans="2:13" ht="30" customHeight="1" x14ac:dyDescent="0.25"/>
    <row r="41" spans="2:13" ht="30" customHeight="1" x14ac:dyDescent="0.25"/>
    <row r="44" spans="2:13" x14ac:dyDescent="0.25">
      <c r="B44" s="2"/>
    </row>
    <row r="45" spans="2:13" x14ac:dyDescent="0.25">
      <c r="B45" s="2"/>
    </row>
    <row r="46" spans="2:13" x14ac:dyDescent="0.25">
      <c r="B46" s="2"/>
    </row>
    <row r="47" spans="2:13" x14ac:dyDescent="0.25">
      <c r="B47" s="2"/>
    </row>
    <row r="48" spans="2:13" x14ac:dyDescent="0.25">
      <c r="B48" s="2"/>
    </row>
  </sheetData>
  <mergeCells count="1">
    <mergeCell ref="B2:M2"/>
  </mergeCells>
  <pageMargins left="0.39370078740157483" right="0.39370078740157483" top="0.98425196850393704" bottom="0.98425196850393704" header="0.51181102362204722" footer="0.51181102362204722"/>
  <pageSetup paperSize="9" scale="64" orientation="landscape" r:id="rId1"/>
  <headerFooter alignWithMargins="0">
    <oddHeader>&amp;L&amp;12Deutsches Mobilitätspanel: Statistik 2018/19&amp;R&amp;12Institut für Verkehrswesen | KIT</oddHeader>
    <oddFooter>&amp;R
&amp;D</oddFooter>
  </headerFooter>
  <ignoredErrors>
    <ignoredError sqref="K6:L25 K28:L29 K26:L27 K35:L35 K30:L34 M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B1:Q48"/>
  <sheetViews>
    <sheetView showGridLines="0" topLeftCell="A31" zoomScaleNormal="100" workbookViewId="0">
      <selection activeCell="A37" sqref="A37:XFD41"/>
    </sheetView>
  </sheetViews>
  <sheetFormatPr baseColWidth="10" defaultColWidth="11.44140625" defaultRowHeight="13.2" x14ac:dyDescent="0.25"/>
  <cols>
    <col min="1" max="1" width="1" style="2" customWidth="1"/>
    <col min="2" max="2" width="32.44140625" style="11" customWidth="1"/>
    <col min="3" max="10" width="10.5546875" style="2" customWidth="1"/>
    <col min="11" max="11" width="12.109375" style="2" bestFit="1" customWidth="1"/>
    <col min="12" max="13" width="10.5546875" style="2" customWidth="1"/>
    <col min="14" max="16384" width="11.44140625" style="2"/>
  </cols>
  <sheetData>
    <row r="1" spans="2:17" ht="4.5" customHeight="1" thickBot="1" x14ac:dyDescent="0.3"/>
    <row r="2" spans="2:17" ht="22.5" customHeight="1" thickBot="1" x14ac:dyDescent="0.3">
      <c r="B2" s="722" t="s">
        <v>147</v>
      </c>
      <c r="C2" s="723"/>
      <c r="D2" s="723"/>
      <c r="E2" s="723"/>
      <c r="F2" s="723"/>
      <c r="G2" s="723"/>
      <c r="H2" s="723"/>
      <c r="I2" s="723"/>
      <c r="J2" s="723"/>
      <c r="K2" s="723"/>
      <c r="L2" s="723"/>
      <c r="M2" s="724"/>
    </row>
    <row r="3" spans="2:17" ht="20.100000000000001" customHeight="1" thickBot="1" x14ac:dyDescent="0.3">
      <c r="B3" s="554"/>
      <c r="C3" s="191"/>
      <c r="D3" s="191"/>
      <c r="E3" s="191"/>
      <c r="F3" s="191"/>
      <c r="G3" s="191"/>
      <c r="H3" s="191"/>
      <c r="I3" s="191"/>
      <c r="J3" s="191"/>
      <c r="K3" s="191"/>
      <c r="L3" s="191"/>
      <c r="M3" s="191"/>
    </row>
    <row r="4" spans="2:17" ht="39.9" customHeight="1" thickBot="1" x14ac:dyDescent="0.3">
      <c r="B4" s="245"/>
      <c r="C4" s="31">
        <v>2012</v>
      </c>
      <c r="D4" s="31">
        <v>2013</v>
      </c>
      <c r="E4" s="33">
        <v>2014</v>
      </c>
      <c r="F4" s="33">
        <v>2015</v>
      </c>
      <c r="G4" s="33">
        <v>2016</v>
      </c>
      <c r="H4" s="33">
        <v>2017</v>
      </c>
      <c r="I4" s="33">
        <v>2018</v>
      </c>
      <c r="J4" s="33">
        <v>2019</v>
      </c>
      <c r="K4" s="605" t="s">
        <v>477</v>
      </c>
      <c r="L4" s="354" t="s">
        <v>478</v>
      </c>
      <c r="M4" s="606" t="s">
        <v>491</v>
      </c>
    </row>
    <row r="5" spans="2:17" ht="15" customHeight="1" thickBot="1" x14ac:dyDescent="0.3">
      <c r="B5" s="186"/>
      <c r="C5" s="76"/>
      <c r="D5" s="76"/>
      <c r="E5" s="76"/>
      <c r="K5" s="171"/>
      <c r="L5" s="171"/>
      <c r="M5" s="171"/>
    </row>
    <row r="6" spans="2:17" ht="30" customHeight="1" thickBot="1" x14ac:dyDescent="0.3">
      <c r="B6" s="193" t="s">
        <v>13</v>
      </c>
      <c r="C6" s="527">
        <v>81.724317681023848</v>
      </c>
      <c r="D6" s="528">
        <v>84</v>
      </c>
      <c r="E6" s="528">
        <v>83.456000000000003</v>
      </c>
      <c r="F6" s="528">
        <v>82.384</v>
      </c>
      <c r="G6" s="528">
        <v>81.454999999999998</v>
      </c>
      <c r="H6" s="529">
        <v>82.489000000000004</v>
      </c>
      <c r="I6" s="528">
        <v>81.495000000000005</v>
      </c>
      <c r="J6" s="528">
        <v>80.082999999999998</v>
      </c>
      <c r="K6" s="633" t="s">
        <v>324</v>
      </c>
      <c r="L6" s="633" t="s">
        <v>330</v>
      </c>
      <c r="M6" s="617">
        <v>75</v>
      </c>
    </row>
    <row r="7" spans="2:17" ht="15" customHeight="1" thickBot="1" x14ac:dyDescent="0.3">
      <c r="B7" s="187"/>
      <c r="C7" s="530"/>
      <c r="D7" s="530"/>
      <c r="E7" s="530"/>
      <c r="F7" s="531"/>
      <c r="G7" s="531"/>
      <c r="H7" s="531"/>
      <c r="I7" s="531"/>
      <c r="J7" s="531"/>
      <c r="K7" s="45"/>
      <c r="L7" s="45"/>
      <c r="M7" s="45"/>
    </row>
    <row r="8" spans="2:17" ht="20.100000000000001" customHeight="1" x14ac:dyDescent="0.25">
      <c r="B8" s="311" t="s">
        <v>57</v>
      </c>
      <c r="C8" s="532"/>
      <c r="D8" s="532"/>
      <c r="E8" s="532"/>
      <c r="F8" s="533"/>
      <c r="G8" s="533"/>
      <c r="H8" s="534"/>
      <c r="I8" s="533"/>
      <c r="J8" s="533"/>
      <c r="K8" s="153"/>
      <c r="L8" s="153"/>
      <c r="M8" s="228"/>
    </row>
    <row r="9" spans="2:17" ht="20.100000000000001" customHeight="1" x14ac:dyDescent="0.25">
      <c r="B9" s="181" t="s">
        <v>31</v>
      </c>
      <c r="C9" s="535">
        <v>85.322679720787789</v>
      </c>
      <c r="D9" s="536">
        <v>90.2</v>
      </c>
      <c r="E9" s="536">
        <v>87.896000000000001</v>
      </c>
      <c r="F9" s="537">
        <v>85.510999999999996</v>
      </c>
      <c r="G9" s="538">
        <v>84.227999999999994</v>
      </c>
      <c r="H9" s="537">
        <v>85.83</v>
      </c>
      <c r="I9" s="537">
        <v>85.058000000000007</v>
      </c>
      <c r="J9" s="538">
        <v>84.896000000000001</v>
      </c>
      <c r="K9" s="634" t="s">
        <v>325</v>
      </c>
      <c r="L9" s="634" t="s">
        <v>257</v>
      </c>
      <c r="M9" s="635">
        <v>78.900000000000006</v>
      </c>
    </row>
    <row r="10" spans="2:17" ht="20.100000000000001" customHeight="1" thickBot="1" x14ac:dyDescent="0.3">
      <c r="B10" s="180" t="s">
        <v>32</v>
      </c>
      <c r="C10" s="539">
        <v>78.309556896589399</v>
      </c>
      <c r="D10" s="540">
        <v>78.099999999999994</v>
      </c>
      <c r="E10" s="540">
        <v>79.266999999999996</v>
      </c>
      <c r="F10" s="540">
        <v>79.435000000000002</v>
      </c>
      <c r="G10" s="541">
        <v>78.828999999999994</v>
      </c>
      <c r="H10" s="540">
        <v>79.331999999999994</v>
      </c>
      <c r="I10" s="540">
        <v>78.128</v>
      </c>
      <c r="J10" s="541">
        <v>75.534999999999997</v>
      </c>
      <c r="K10" s="152" t="s">
        <v>326</v>
      </c>
      <c r="L10" s="152" t="s">
        <v>340</v>
      </c>
      <c r="M10" s="636">
        <v>71.5</v>
      </c>
    </row>
    <row r="11" spans="2:17" ht="15" customHeight="1" thickBot="1" x14ac:dyDescent="0.3">
      <c r="B11" s="80"/>
      <c r="C11" s="530"/>
      <c r="D11" s="530"/>
      <c r="E11" s="530"/>
      <c r="F11" s="531"/>
      <c r="G11" s="531"/>
      <c r="H11" s="531"/>
      <c r="I11" s="531"/>
      <c r="J11" s="531"/>
      <c r="K11" s="45"/>
      <c r="L11" s="45"/>
      <c r="M11" s="45"/>
    </row>
    <row r="12" spans="2:17" ht="20.100000000000001" customHeight="1" x14ac:dyDescent="0.25">
      <c r="B12" s="311" t="s">
        <v>59</v>
      </c>
      <c r="C12" s="532"/>
      <c r="D12" s="532"/>
      <c r="E12" s="532"/>
      <c r="F12" s="533"/>
      <c r="G12" s="533"/>
      <c r="H12" s="533"/>
      <c r="I12" s="533"/>
      <c r="J12" s="533"/>
      <c r="K12" s="153"/>
      <c r="L12" s="153"/>
      <c r="M12" s="228"/>
      <c r="O12"/>
      <c r="P12"/>
      <c r="Q12"/>
    </row>
    <row r="13" spans="2:17" ht="30" customHeight="1" x14ac:dyDescent="0.25">
      <c r="B13" s="238" t="s">
        <v>36</v>
      </c>
      <c r="C13" s="542">
        <v>92.888866098245259</v>
      </c>
      <c r="D13" s="536">
        <v>95.6</v>
      </c>
      <c r="E13" s="542">
        <v>92.652000000000001</v>
      </c>
      <c r="F13" s="542">
        <v>91.46</v>
      </c>
      <c r="G13" s="543">
        <v>89.9</v>
      </c>
      <c r="H13" s="543">
        <v>91.573999999999998</v>
      </c>
      <c r="I13" s="543">
        <v>89.578000000000003</v>
      </c>
      <c r="J13" s="543">
        <v>92.004000000000005</v>
      </c>
      <c r="K13" s="637" t="s">
        <v>327</v>
      </c>
      <c r="L13" s="637" t="s">
        <v>341</v>
      </c>
      <c r="M13" s="635">
        <v>83</v>
      </c>
      <c r="O13"/>
      <c r="P13"/>
      <c r="Q13"/>
    </row>
    <row r="14" spans="2:17" ht="30" customHeight="1" x14ac:dyDescent="0.25">
      <c r="B14" s="181" t="s">
        <v>37</v>
      </c>
      <c r="C14" s="542">
        <v>80.028270068273926</v>
      </c>
      <c r="D14" s="536">
        <v>82.4</v>
      </c>
      <c r="E14" s="542">
        <v>83.4</v>
      </c>
      <c r="F14" s="542">
        <v>83.358999999999995</v>
      </c>
      <c r="G14" s="543">
        <v>82.757000000000005</v>
      </c>
      <c r="H14" s="543">
        <v>83.774000000000001</v>
      </c>
      <c r="I14" s="543">
        <v>80.948999999999998</v>
      </c>
      <c r="J14" s="543">
        <v>79.091999999999999</v>
      </c>
      <c r="K14" s="151" t="s">
        <v>328</v>
      </c>
      <c r="L14" s="151" t="s">
        <v>342</v>
      </c>
      <c r="M14" s="638">
        <v>77.3</v>
      </c>
      <c r="O14"/>
      <c r="P14"/>
      <c r="Q14"/>
    </row>
    <row r="15" spans="2:17" ht="30" customHeight="1" x14ac:dyDescent="0.25">
      <c r="B15" s="181" t="s">
        <v>22</v>
      </c>
      <c r="C15" s="542">
        <v>77.587037275372126</v>
      </c>
      <c r="D15" s="536">
        <v>79</v>
      </c>
      <c r="E15" s="542">
        <v>79.313000000000002</v>
      </c>
      <c r="F15" s="542">
        <v>77.394000000000005</v>
      </c>
      <c r="G15" s="543">
        <v>78.313000000000002</v>
      </c>
      <c r="H15" s="543">
        <v>76.007000000000005</v>
      </c>
      <c r="I15" s="543">
        <v>83.748000000000005</v>
      </c>
      <c r="J15" s="543">
        <v>78.266999999999996</v>
      </c>
      <c r="K15" s="151" t="s">
        <v>329</v>
      </c>
      <c r="L15" s="151" t="s">
        <v>343</v>
      </c>
      <c r="M15" s="638">
        <v>70.7</v>
      </c>
      <c r="O15"/>
      <c r="P15" s="508"/>
      <c r="Q15"/>
    </row>
    <row r="16" spans="2:17" ht="30" customHeight="1" x14ac:dyDescent="0.25">
      <c r="B16" s="181" t="s">
        <v>23</v>
      </c>
      <c r="C16" s="542">
        <v>68.268325224956612</v>
      </c>
      <c r="D16" s="536">
        <v>69.3</v>
      </c>
      <c r="E16" s="542">
        <v>74.489999999999995</v>
      </c>
      <c r="F16" s="542">
        <v>66.971000000000004</v>
      </c>
      <c r="G16" s="543">
        <v>71.248000000000005</v>
      </c>
      <c r="H16" s="543">
        <v>65.771000000000001</v>
      </c>
      <c r="I16" s="543">
        <v>65.444999999999993</v>
      </c>
      <c r="J16" s="543">
        <v>69.12</v>
      </c>
      <c r="K16" s="151" t="s">
        <v>330</v>
      </c>
      <c r="L16" s="151" t="s">
        <v>344</v>
      </c>
      <c r="M16" s="638">
        <v>57.7</v>
      </c>
      <c r="O16"/>
      <c r="P16"/>
      <c r="Q16"/>
    </row>
    <row r="17" spans="2:17" ht="30" customHeight="1" thickBot="1" x14ac:dyDescent="0.3">
      <c r="B17" s="180" t="s">
        <v>123</v>
      </c>
      <c r="C17" s="544">
        <v>75.390839668260554</v>
      </c>
      <c r="D17" s="540">
        <v>77</v>
      </c>
      <c r="E17" s="544">
        <v>76.66</v>
      </c>
      <c r="F17" s="544">
        <v>76.668000000000006</v>
      </c>
      <c r="G17" s="545">
        <v>74.174000000000007</v>
      </c>
      <c r="H17" s="545">
        <v>77.334000000000003</v>
      </c>
      <c r="I17" s="545">
        <v>72.141999999999996</v>
      </c>
      <c r="J17" s="545">
        <v>67.370999999999995</v>
      </c>
      <c r="K17" s="152" t="s">
        <v>331</v>
      </c>
      <c r="L17" s="152" t="s">
        <v>345</v>
      </c>
      <c r="M17" s="636">
        <v>69</v>
      </c>
      <c r="O17"/>
      <c r="P17"/>
      <c r="Q17"/>
    </row>
    <row r="18" spans="2:17" ht="15" customHeight="1" thickBot="1" x14ac:dyDescent="0.3">
      <c r="B18" s="187"/>
      <c r="C18" s="530"/>
      <c r="D18" s="530"/>
      <c r="E18" s="530"/>
      <c r="F18" s="531"/>
      <c r="G18" s="531"/>
      <c r="H18" s="531"/>
      <c r="I18" s="531"/>
      <c r="J18" s="531"/>
      <c r="K18" s="45"/>
      <c r="L18" s="45"/>
      <c r="M18" s="45"/>
      <c r="O18"/>
      <c r="P18"/>
      <c r="Q18"/>
    </row>
    <row r="19" spans="2:17" ht="20.100000000000001" customHeight="1" x14ac:dyDescent="0.25">
      <c r="B19" s="311" t="s">
        <v>69</v>
      </c>
      <c r="C19" s="532"/>
      <c r="D19" s="532"/>
      <c r="E19" s="532"/>
      <c r="F19" s="533"/>
      <c r="G19" s="533"/>
      <c r="H19" s="534"/>
      <c r="I19" s="533"/>
      <c r="J19" s="533"/>
      <c r="K19" s="153"/>
      <c r="L19" s="153"/>
      <c r="M19" s="228"/>
      <c r="O19"/>
      <c r="P19"/>
      <c r="Q19"/>
    </row>
    <row r="20" spans="2:17" ht="20.100000000000001" customHeight="1" x14ac:dyDescent="0.25">
      <c r="B20" s="194" t="s">
        <v>16</v>
      </c>
      <c r="C20" s="535">
        <v>69.171131752000491</v>
      </c>
      <c r="D20" s="536">
        <v>71.5</v>
      </c>
      <c r="E20" s="536">
        <v>68.731999999999999</v>
      </c>
      <c r="F20" s="537">
        <v>67.826999999999998</v>
      </c>
      <c r="G20" s="537">
        <v>70.790000000000006</v>
      </c>
      <c r="H20" s="546">
        <v>69.040000000000006</v>
      </c>
      <c r="I20" s="537">
        <v>72.685000000000002</v>
      </c>
      <c r="J20" s="537">
        <v>68.272000000000006</v>
      </c>
      <c r="K20" s="637" t="s">
        <v>332</v>
      </c>
      <c r="L20" s="637" t="s">
        <v>346</v>
      </c>
      <c r="M20" s="635">
        <v>61.6</v>
      </c>
      <c r="O20" s="557"/>
      <c r="P20" s="557"/>
      <c r="Q20"/>
    </row>
    <row r="21" spans="2:17" ht="20.100000000000001" customHeight="1" x14ac:dyDescent="0.25">
      <c r="B21" s="181" t="s">
        <v>38</v>
      </c>
      <c r="C21" s="535">
        <v>86.814692845911225</v>
      </c>
      <c r="D21" s="536">
        <v>88.4</v>
      </c>
      <c r="E21" s="536">
        <v>89.436000000000007</v>
      </c>
      <c r="F21" s="536">
        <v>88.242999999999995</v>
      </c>
      <c r="G21" s="536">
        <v>88.73</v>
      </c>
      <c r="H21" s="538">
        <v>89.343999999999994</v>
      </c>
      <c r="I21" s="536">
        <v>89.456999999999994</v>
      </c>
      <c r="J21" s="536">
        <v>84.58</v>
      </c>
      <c r="K21" s="151" t="s">
        <v>333</v>
      </c>
      <c r="L21" s="151" t="s">
        <v>347</v>
      </c>
      <c r="M21" s="638">
        <v>78.2</v>
      </c>
      <c r="O21" s="557"/>
      <c r="P21" s="557"/>
      <c r="Q21"/>
    </row>
    <row r="22" spans="2:17" ht="20.100000000000001" customHeight="1" x14ac:dyDescent="0.25">
      <c r="B22" s="181" t="s">
        <v>67</v>
      </c>
      <c r="C22" s="535">
        <v>85.447460748695818</v>
      </c>
      <c r="D22" s="536">
        <v>87.6</v>
      </c>
      <c r="E22" s="536">
        <v>86.08</v>
      </c>
      <c r="F22" s="536">
        <v>84.841999999999999</v>
      </c>
      <c r="G22" s="536">
        <v>84.129000000000005</v>
      </c>
      <c r="H22" s="538">
        <v>85.334999999999994</v>
      </c>
      <c r="I22" s="536">
        <v>84.921000000000006</v>
      </c>
      <c r="J22" s="536">
        <v>86.977999999999994</v>
      </c>
      <c r="K22" s="151" t="s">
        <v>297</v>
      </c>
      <c r="L22" s="151" t="s">
        <v>348</v>
      </c>
      <c r="M22" s="638">
        <v>79.400000000000006</v>
      </c>
      <c r="O22" s="558"/>
      <c r="P22" s="557"/>
      <c r="Q22"/>
    </row>
    <row r="23" spans="2:17" ht="20.100000000000001" customHeight="1" thickBot="1" x14ac:dyDescent="0.3">
      <c r="B23" s="180" t="s">
        <v>92</v>
      </c>
      <c r="C23" s="539">
        <v>76.296271053679973</v>
      </c>
      <c r="D23" s="540">
        <v>79.400000000000006</v>
      </c>
      <c r="E23" s="540">
        <v>79.694000000000003</v>
      </c>
      <c r="F23" s="540">
        <v>78.858999999999995</v>
      </c>
      <c r="G23" s="540">
        <v>75.611000000000004</v>
      </c>
      <c r="H23" s="541">
        <v>77.626999999999995</v>
      </c>
      <c r="I23" s="540">
        <v>74.027000000000001</v>
      </c>
      <c r="J23" s="540">
        <v>71.73</v>
      </c>
      <c r="K23" s="152" t="s">
        <v>334</v>
      </c>
      <c r="L23" s="152" t="s">
        <v>349</v>
      </c>
      <c r="M23" s="636">
        <v>71.3</v>
      </c>
      <c r="O23" s="557"/>
      <c r="P23" s="557"/>
      <c r="Q23"/>
    </row>
    <row r="24" spans="2:17" ht="15" customHeight="1" thickBot="1" x14ac:dyDescent="0.3">
      <c r="B24" s="80"/>
      <c r="C24" s="530"/>
      <c r="D24" s="530"/>
      <c r="E24" s="530"/>
      <c r="F24" s="531"/>
      <c r="G24" s="531"/>
      <c r="H24" s="531"/>
      <c r="I24" s="531"/>
      <c r="J24" s="531"/>
      <c r="K24" s="45"/>
      <c r="L24" s="45"/>
      <c r="M24" s="45"/>
      <c r="O24" s="557"/>
      <c r="P24" s="557"/>
      <c r="Q24"/>
    </row>
    <row r="25" spans="2:17" ht="20.100000000000001" customHeight="1" x14ac:dyDescent="0.25">
      <c r="B25" s="311" t="s">
        <v>64</v>
      </c>
      <c r="C25" s="532"/>
      <c r="D25" s="532"/>
      <c r="E25" s="532"/>
      <c r="F25" s="533"/>
      <c r="G25" s="533"/>
      <c r="H25" s="534"/>
      <c r="I25" s="533"/>
      <c r="J25" s="533"/>
      <c r="K25" s="153"/>
      <c r="L25" s="153"/>
      <c r="M25" s="228"/>
      <c r="O25"/>
      <c r="P25"/>
      <c r="Q25"/>
    </row>
    <row r="26" spans="2:17" ht="20.100000000000001" customHeight="1" x14ac:dyDescent="0.25">
      <c r="B26" s="181" t="s">
        <v>39</v>
      </c>
      <c r="C26" s="535">
        <v>83.680753621982134</v>
      </c>
      <c r="D26" s="536">
        <v>85.8</v>
      </c>
      <c r="E26" s="536">
        <v>86.394000000000005</v>
      </c>
      <c r="F26" s="542">
        <v>84.555999999999997</v>
      </c>
      <c r="G26" s="542">
        <v>85.353999999999999</v>
      </c>
      <c r="H26" s="546">
        <v>85.066000000000003</v>
      </c>
      <c r="I26" s="542">
        <v>84.147000000000006</v>
      </c>
      <c r="J26" s="542">
        <v>83.21</v>
      </c>
      <c r="K26" s="639" t="s">
        <v>335</v>
      </c>
      <c r="L26" s="637" t="s">
        <v>330</v>
      </c>
      <c r="M26" s="635">
        <v>74.7</v>
      </c>
      <c r="O26"/>
      <c r="P26"/>
      <c r="Q26"/>
    </row>
    <row r="27" spans="2:17" ht="20.100000000000001" customHeight="1" thickBot="1" x14ac:dyDescent="0.3">
      <c r="B27" s="180" t="s">
        <v>40</v>
      </c>
      <c r="C27" s="539">
        <v>76.833227828628551</v>
      </c>
      <c r="D27" s="540">
        <v>79.599999999999994</v>
      </c>
      <c r="E27" s="540">
        <v>76.113</v>
      </c>
      <c r="F27" s="544">
        <v>76.953000000000003</v>
      </c>
      <c r="G27" s="544">
        <v>71.707999999999998</v>
      </c>
      <c r="H27" s="544">
        <v>76.043999999999997</v>
      </c>
      <c r="I27" s="544">
        <v>74.864000000000004</v>
      </c>
      <c r="J27" s="544">
        <v>72.265000000000001</v>
      </c>
      <c r="K27" s="640" t="s">
        <v>336</v>
      </c>
      <c r="L27" s="152" t="s">
        <v>350</v>
      </c>
      <c r="M27" s="636">
        <v>75.900000000000006</v>
      </c>
      <c r="O27"/>
      <c r="P27"/>
      <c r="Q27"/>
    </row>
    <row r="28" spans="2:17" ht="15" customHeight="1" thickBot="1" x14ac:dyDescent="0.3">
      <c r="C28" s="547"/>
      <c r="D28" s="547"/>
      <c r="E28" s="547"/>
      <c r="F28" s="547"/>
      <c r="G28" s="548"/>
      <c r="H28" s="548"/>
      <c r="I28" s="548"/>
      <c r="J28" s="548"/>
      <c r="K28" s="571"/>
      <c r="L28" s="571"/>
      <c r="M28" s="45"/>
    </row>
    <row r="29" spans="2:17" ht="20.100000000000001" customHeight="1" x14ac:dyDescent="0.25">
      <c r="B29" s="311" t="s">
        <v>153</v>
      </c>
      <c r="C29" s="532"/>
      <c r="D29" s="532"/>
      <c r="E29" s="532"/>
      <c r="F29" s="533"/>
      <c r="G29" s="533"/>
      <c r="H29" s="534"/>
      <c r="I29" s="533"/>
      <c r="J29" s="533"/>
      <c r="K29" s="153"/>
      <c r="L29" s="153"/>
      <c r="M29" s="228"/>
    </row>
    <row r="30" spans="2:17" ht="30" customHeight="1" x14ac:dyDescent="0.25">
      <c r="B30" s="310" t="s">
        <v>128</v>
      </c>
      <c r="C30" s="535">
        <v>11.516479928471785</v>
      </c>
      <c r="D30" s="536">
        <v>11.869</v>
      </c>
      <c r="E30" s="536">
        <v>12.286</v>
      </c>
      <c r="F30" s="542">
        <v>12.367000000000001</v>
      </c>
      <c r="G30" s="542">
        <v>12.211</v>
      </c>
      <c r="H30" s="546">
        <v>12.23</v>
      </c>
      <c r="I30" s="542">
        <v>11.914</v>
      </c>
      <c r="J30" s="542">
        <v>12.275</v>
      </c>
      <c r="K30" s="639" t="s">
        <v>337</v>
      </c>
      <c r="L30" s="637" t="s">
        <v>351</v>
      </c>
      <c r="M30" s="635">
        <v>9.93</v>
      </c>
    </row>
    <row r="31" spans="2:17" ht="30" customHeight="1" x14ac:dyDescent="0.25">
      <c r="B31" s="91" t="s">
        <v>129</v>
      </c>
      <c r="C31" s="535">
        <v>2.9496848268155129</v>
      </c>
      <c r="D31" s="536">
        <v>3.3610000000000002</v>
      </c>
      <c r="E31" s="536">
        <v>3.0579999999999998</v>
      </c>
      <c r="F31" s="542">
        <v>2.863</v>
      </c>
      <c r="G31" s="542">
        <v>3.0289999999999999</v>
      </c>
      <c r="H31" s="542">
        <v>3.1</v>
      </c>
      <c r="I31" s="542">
        <v>2.988</v>
      </c>
      <c r="J31" s="542">
        <v>2.677</v>
      </c>
      <c r="K31" s="641" t="s">
        <v>214</v>
      </c>
      <c r="L31" s="151" t="s">
        <v>216</v>
      </c>
      <c r="M31" s="638">
        <v>1.86</v>
      </c>
    </row>
    <row r="32" spans="2:17" ht="30" customHeight="1" x14ac:dyDescent="0.25">
      <c r="B32" s="91" t="s">
        <v>130</v>
      </c>
      <c r="C32" s="549">
        <v>10.880168059119169</v>
      </c>
      <c r="D32" s="550">
        <v>11.254</v>
      </c>
      <c r="E32" s="550">
        <v>11.135999999999999</v>
      </c>
      <c r="F32" s="551">
        <v>11.106999999999999</v>
      </c>
      <c r="G32" s="551">
        <v>8.9710000000000001</v>
      </c>
      <c r="H32" s="551">
        <v>8.5489999999999995</v>
      </c>
      <c r="I32" s="551">
        <v>8.4160000000000004</v>
      </c>
      <c r="J32" s="551">
        <v>8.1929999999999996</v>
      </c>
      <c r="K32" s="641" t="s">
        <v>261</v>
      </c>
      <c r="L32" s="151" t="s">
        <v>352</v>
      </c>
      <c r="M32" s="638">
        <v>7.77</v>
      </c>
    </row>
    <row r="33" spans="2:13" ht="30" customHeight="1" x14ac:dyDescent="0.25">
      <c r="B33" s="91" t="s">
        <v>131</v>
      </c>
      <c r="C33" s="549">
        <v>15.194110583355261</v>
      </c>
      <c r="D33" s="550">
        <v>16.253</v>
      </c>
      <c r="E33" s="550">
        <v>14.199</v>
      </c>
      <c r="F33" s="551">
        <v>14.492000000000001</v>
      </c>
      <c r="G33" s="551">
        <v>11.382</v>
      </c>
      <c r="H33" s="551">
        <v>10.824999999999999</v>
      </c>
      <c r="I33" s="551">
        <v>10.927</v>
      </c>
      <c r="J33" s="551">
        <v>11.135999999999999</v>
      </c>
      <c r="K33" s="641" t="s">
        <v>338</v>
      </c>
      <c r="L33" s="151" t="s">
        <v>353</v>
      </c>
      <c r="M33" s="638">
        <v>9.68</v>
      </c>
    </row>
    <row r="34" spans="2:13" ht="30" customHeight="1" x14ac:dyDescent="0.25">
      <c r="B34" s="91" t="s">
        <v>165</v>
      </c>
      <c r="C34" s="552" t="s">
        <v>11</v>
      </c>
      <c r="D34" s="552" t="s">
        <v>11</v>
      </c>
      <c r="E34" s="552" t="s">
        <v>11</v>
      </c>
      <c r="F34" s="552" t="s">
        <v>11</v>
      </c>
      <c r="G34" s="552">
        <v>5.23</v>
      </c>
      <c r="H34" s="552">
        <v>5.1749999999999998</v>
      </c>
      <c r="I34" s="552">
        <v>4.8959999999999999</v>
      </c>
      <c r="J34" s="552">
        <v>4.7460000000000004</v>
      </c>
      <c r="K34" s="642" t="s">
        <v>339</v>
      </c>
      <c r="L34" s="642" t="s">
        <v>354</v>
      </c>
      <c r="M34" s="638">
        <v>4.68</v>
      </c>
    </row>
    <row r="35" spans="2:13" ht="30" customHeight="1" thickBot="1" x14ac:dyDescent="0.3">
      <c r="B35" s="197" t="s">
        <v>133</v>
      </c>
      <c r="C35" s="539">
        <v>41.183874283262178</v>
      </c>
      <c r="D35" s="540">
        <v>41.26</v>
      </c>
      <c r="E35" s="540">
        <v>42.777999999999999</v>
      </c>
      <c r="F35" s="544">
        <v>41.554000000000002</v>
      </c>
      <c r="G35" s="544">
        <v>40.633000000000003</v>
      </c>
      <c r="H35" s="544">
        <v>42.61</v>
      </c>
      <c r="I35" s="544">
        <v>42.353999999999999</v>
      </c>
      <c r="J35" s="544">
        <v>41.057000000000002</v>
      </c>
      <c r="K35" s="640" t="s">
        <v>221</v>
      </c>
      <c r="L35" s="152" t="s">
        <v>355</v>
      </c>
      <c r="M35" s="636">
        <v>41.13</v>
      </c>
    </row>
    <row r="36" spans="2:13" ht="30" customHeight="1" x14ac:dyDescent="0.25"/>
    <row r="37" spans="2:13" ht="30" customHeight="1" x14ac:dyDescent="0.25">
      <c r="D37" s="294"/>
      <c r="E37" s="294"/>
      <c r="F37" s="294"/>
      <c r="G37" s="294"/>
      <c r="H37" s="294"/>
      <c r="I37" s="294"/>
      <c r="J37" s="294"/>
      <c r="K37" s="294"/>
      <c r="L37" s="294"/>
      <c r="M37" s="294"/>
    </row>
    <row r="38" spans="2:13" ht="30" customHeight="1" x14ac:dyDescent="0.25">
      <c r="D38" s="294"/>
      <c r="E38" s="294"/>
      <c r="F38" s="294"/>
      <c r="G38" s="294"/>
      <c r="H38" s="294"/>
      <c r="I38" s="294"/>
      <c r="J38" s="294"/>
      <c r="K38" s="294"/>
      <c r="L38" s="294"/>
      <c r="M38" s="294"/>
    </row>
    <row r="39" spans="2:13" ht="30" customHeight="1" x14ac:dyDescent="0.25"/>
    <row r="40" spans="2:13" ht="30" customHeight="1" x14ac:dyDescent="0.25"/>
    <row r="41" spans="2:13" ht="30" customHeight="1" x14ac:dyDescent="0.25"/>
    <row r="44" spans="2:13" x14ac:dyDescent="0.25">
      <c r="B44" s="2"/>
    </row>
    <row r="45" spans="2:13" x14ac:dyDescent="0.25">
      <c r="B45" s="2"/>
    </row>
    <row r="46" spans="2:13" x14ac:dyDescent="0.25">
      <c r="B46" s="2"/>
    </row>
    <row r="47" spans="2:13" x14ac:dyDescent="0.25">
      <c r="B47" s="2"/>
    </row>
    <row r="48" spans="2:13" x14ac:dyDescent="0.25">
      <c r="B48" s="2"/>
    </row>
  </sheetData>
  <mergeCells count="1">
    <mergeCell ref="B2:M2"/>
  </mergeCells>
  <phoneticPr fontId="0" type="noConversion"/>
  <pageMargins left="0.39370078740157483" right="0.39370078740157483" top="0.98425196850393704" bottom="0.98425196850393704" header="0.51181102362204722" footer="0.51181102362204722"/>
  <pageSetup paperSize="9" scale="60" orientation="landscape" r:id="rId1"/>
  <headerFooter alignWithMargins="0">
    <oddHeader>&amp;L&amp;12Deutsches Mobilitätspanel: Statistik 2018/19&amp;R&amp;12Institut für Verkehrswesen | KIT</oddHeader>
    <oddFooter xml:space="preserve">&amp;R&amp;D
</oddFooter>
  </headerFooter>
  <ignoredErrors>
    <ignoredError sqref="K6:L35 M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topLeftCell="A28" zoomScaleNormal="100" workbookViewId="0">
      <selection activeCell="A42" sqref="A42:XFD46"/>
    </sheetView>
  </sheetViews>
  <sheetFormatPr baseColWidth="10" defaultRowHeight="13.2" x14ac:dyDescent="0.25"/>
  <cols>
    <col min="1" max="1" width="0.5546875" customWidth="1"/>
    <col min="2" max="2" width="44.109375" customWidth="1"/>
    <col min="3" max="3" width="8.88671875" customWidth="1"/>
    <col min="4" max="13" width="10.5546875" customWidth="1"/>
  </cols>
  <sheetData>
    <row r="1" spans="2:13" ht="5.25" customHeight="1" thickBot="1" x14ac:dyDescent="0.3"/>
    <row r="2" spans="2:13" s="66" customFormat="1" ht="30" customHeight="1" thickBot="1" x14ac:dyDescent="0.3">
      <c r="B2" s="716" t="s">
        <v>181</v>
      </c>
      <c r="C2" s="717"/>
      <c r="D2" s="717"/>
      <c r="E2" s="717"/>
      <c r="F2" s="717"/>
      <c r="G2" s="717"/>
      <c r="H2" s="717"/>
      <c r="I2" s="717"/>
      <c r="J2" s="718"/>
      <c r="K2" s="682"/>
      <c r="L2" s="682"/>
      <c r="M2" s="683"/>
    </row>
    <row r="3" spans="2:13" ht="13.5" customHeight="1" thickBot="1" x14ac:dyDescent="0.3">
      <c r="B3" s="81"/>
      <c r="C3" s="81"/>
      <c r="D3" s="725"/>
      <c r="E3" s="725"/>
      <c r="F3" s="715"/>
      <c r="G3" s="715"/>
      <c r="H3" s="715"/>
      <c r="I3" s="715"/>
      <c r="J3" s="66"/>
      <c r="K3" s="66"/>
      <c r="L3" s="66"/>
      <c r="M3" s="66"/>
    </row>
    <row r="4" spans="2:13" ht="35.1" customHeight="1" thickBot="1" x14ac:dyDescent="0.3">
      <c r="B4" s="162" t="s">
        <v>180</v>
      </c>
      <c r="C4" s="494"/>
      <c r="D4" s="478">
        <v>2016</v>
      </c>
      <c r="E4" s="500">
        <v>2017</v>
      </c>
      <c r="F4" s="478">
        <v>2018</v>
      </c>
      <c r="G4" s="500">
        <v>2019</v>
      </c>
      <c r="H4" s="605" t="s">
        <v>477</v>
      </c>
      <c r="I4" s="354" t="s">
        <v>478</v>
      </c>
      <c r="J4" s="623" t="s">
        <v>491</v>
      </c>
      <c r="K4" s="500"/>
      <c r="L4" s="500"/>
      <c r="M4" s="367"/>
    </row>
    <row r="5" spans="2:13" ht="13.5" customHeight="1" thickBot="1" x14ac:dyDescent="0.3">
      <c r="B5" s="64"/>
      <c r="C5" s="64"/>
      <c r="D5" s="229"/>
      <c r="E5" s="229"/>
      <c r="F5" s="229"/>
      <c r="G5" s="64"/>
      <c r="H5" s="572"/>
      <c r="I5" s="229"/>
      <c r="J5" s="229"/>
      <c r="K5" s="64"/>
      <c r="L5" s="229"/>
      <c r="M5" s="229"/>
    </row>
    <row r="6" spans="2:13" ht="20.100000000000001" customHeight="1" x14ac:dyDescent="0.25">
      <c r="B6" s="88" t="s">
        <v>169</v>
      </c>
      <c r="C6" s="479"/>
      <c r="D6" s="89"/>
      <c r="E6" s="50"/>
      <c r="F6" s="89"/>
      <c r="G6" s="479"/>
      <c r="H6" s="479"/>
      <c r="I6" s="89"/>
      <c r="J6" s="89"/>
      <c r="K6" s="479"/>
      <c r="L6" s="89"/>
      <c r="M6" s="228"/>
    </row>
    <row r="7" spans="2:13" ht="20.100000000000001" customHeight="1" x14ac:dyDescent="0.25">
      <c r="B7" s="447" t="s">
        <v>45</v>
      </c>
      <c r="C7" s="480" t="s">
        <v>171</v>
      </c>
      <c r="D7" s="498">
        <v>90.3</v>
      </c>
      <c r="E7" s="496">
        <v>90.8</v>
      </c>
      <c r="F7" s="498">
        <v>89.9</v>
      </c>
      <c r="G7" s="498">
        <v>90.1</v>
      </c>
      <c r="H7" s="624" t="s">
        <v>356</v>
      </c>
      <c r="I7" s="624" t="s">
        <v>367</v>
      </c>
      <c r="J7" s="624">
        <v>86.95</v>
      </c>
      <c r="K7" s="480"/>
      <c r="L7" s="481"/>
      <c r="M7" s="440"/>
    </row>
    <row r="8" spans="2:13" ht="20.100000000000001" customHeight="1" x14ac:dyDescent="0.25">
      <c r="B8" s="482" t="s">
        <v>179</v>
      </c>
      <c r="C8" s="483" t="s">
        <v>44</v>
      </c>
      <c r="D8" s="499">
        <v>3.2040000000000002</v>
      </c>
      <c r="E8" s="497">
        <v>3.18</v>
      </c>
      <c r="F8" s="499">
        <v>3.2</v>
      </c>
      <c r="G8" s="499">
        <v>3.1</v>
      </c>
      <c r="H8" s="625" t="s">
        <v>407</v>
      </c>
      <c r="I8" s="625" t="s">
        <v>446</v>
      </c>
      <c r="J8" s="625">
        <v>2.95</v>
      </c>
      <c r="K8" s="483"/>
      <c r="L8" s="484"/>
      <c r="M8" s="485"/>
    </row>
    <row r="9" spans="2:13" ht="20.100000000000001" customHeight="1" x14ac:dyDescent="0.25">
      <c r="B9" s="444" t="s">
        <v>172</v>
      </c>
      <c r="C9" s="483" t="s">
        <v>49</v>
      </c>
      <c r="D9" s="44">
        <v>37.7781983</v>
      </c>
      <c r="E9" s="46">
        <v>33.092222999999997</v>
      </c>
      <c r="F9" s="44">
        <v>33.934741000000002</v>
      </c>
      <c r="G9" s="44">
        <v>35.1</v>
      </c>
      <c r="H9" s="626" t="s">
        <v>223</v>
      </c>
      <c r="I9" s="626" t="s">
        <v>368</v>
      </c>
      <c r="J9" s="626">
        <v>33.25</v>
      </c>
      <c r="K9" s="483"/>
      <c r="L9" s="45"/>
      <c r="M9" s="442"/>
    </row>
    <row r="10" spans="2:13" ht="20.100000000000001" customHeight="1" x14ac:dyDescent="0.25">
      <c r="B10" s="444" t="s">
        <v>198</v>
      </c>
      <c r="C10" s="483" t="s">
        <v>195</v>
      </c>
      <c r="D10" s="44">
        <v>87.584999999999994</v>
      </c>
      <c r="E10" s="46">
        <v>85.638000000000005</v>
      </c>
      <c r="F10" s="44">
        <v>83.156000000000006</v>
      </c>
      <c r="G10" s="44">
        <v>85</v>
      </c>
      <c r="H10" s="626" t="s">
        <v>357</v>
      </c>
      <c r="I10" s="626" t="s">
        <v>285</v>
      </c>
      <c r="J10" s="626">
        <v>85.67</v>
      </c>
      <c r="K10" s="483"/>
      <c r="L10" s="45"/>
      <c r="M10" s="442"/>
    </row>
    <row r="11" spans="2:13" ht="20.100000000000001" customHeight="1" thickBot="1" x14ac:dyDescent="0.3">
      <c r="B11" s="446" t="s">
        <v>173</v>
      </c>
      <c r="C11" s="486" t="s">
        <v>49</v>
      </c>
      <c r="D11" s="41">
        <f>D9/D8</f>
        <v>11.790948283395755</v>
      </c>
      <c r="E11" s="42">
        <f>E9/E8</f>
        <v>10.406359433962262</v>
      </c>
      <c r="F11" s="41">
        <f>F9/F8</f>
        <v>10.604606562500001</v>
      </c>
      <c r="G11" s="40">
        <f>G9/G8</f>
        <v>11.32258064516129</v>
      </c>
      <c r="H11" s="629" t="s">
        <v>259</v>
      </c>
      <c r="I11" s="630" t="s">
        <v>260</v>
      </c>
      <c r="J11" s="631">
        <f>J9/J8</f>
        <v>11.271186440677965</v>
      </c>
      <c r="K11" s="486"/>
      <c r="L11" s="487"/>
      <c r="M11" s="488"/>
    </row>
    <row r="12" spans="2:13" ht="13.5" customHeight="1" thickBot="1" x14ac:dyDescent="0.3">
      <c r="B12" s="64"/>
      <c r="C12" s="63"/>
      <c r="D12" s="495"/>
      <c r="E12" s="475"/>
      <c r="F12" s="495"/>
      <c r="G12" s="63"/>
      <c r="H12" s="573"/>
      <c r="I12" s="574"/>
      <c r="J12" s="573"/>
      <c r="K12" s="63"/>
      <c r="L12" s="495"/>
      <c r="M12" s="475"/>
    </row>
    <row r="13" spans="2:13" ht="20.100000000000001" customHeight="1" x14ac:dyDescent="0.25">
      <c r="B13" s="88" t="s">
        <v>174</v>
      </c>
      <c r="C13" s="479"/>
      <c r="D13" s="59"/>
      <c r="E13" s="501"/>
      <c r="F13" s="59"/>
      <c r="G13" s="479"/>
      <c r="H13" s="479"/>
      <c r="I13" s="59"/>
      <c r="J13" s="479"/>
      <c r="K13" s="479"/>
      <c r="L13" s="59"/>
      <c r="M13" s="489"/>
    </row>
    <row r="14" spans="2:13" ht="20.100000000000001" customHeight="1" x14ac:dyDescent="0.25">
      <c r="B14" s="447" t="s">
        <v>45</v>
      </c>
      <c r="C14" s="480" t="s">
        <v>171</v>
      </c>
      <c r="D14" s="498">
        <v>92.2</v>
      </c>
      <c r="E14" s="496">
        <v>93.4</v>
      </c>
      <c r="F14" s="498">
        <v>90.4</v>
      </c>
      <c r="G14" s="498">
        <v>92</v>
      </c>
      <c r="H14" s="624" t="s">
        <v>358</v>
      </c>
      <c r="I14" s="624" t="s">
        <v>369</v>
      </c>
      <c r="J14" s="624">
        <v>86.77</v>
      </c>
      <c r="K14" s="480"/>
      <c r="L14" s="481"/>
      <c r="M14" s="440"/>
    </row>
    <row r="15" spans="2:13" ht="20.100000000000001" customHeight="1" x14ac:dyDescent="0.25">
      <c r="B15" s="482" t="s">
        <v>179</v>
      </c>
      <c r="C15" s="483" t="s">
        <v>44</v>
      </c>
      <c r="D15" s="499">
        <v>3.528</v>
      </c>
      <c r="E15" s="497">
        <v>3.3580000000000001</v>
      </c>
      <c r="F15" s="499">
        <v>3.26</v>
      </c>
      <c r="G15" s="499">
        <v>3.23</v>
      </c>
      <c r="H15" s="632" t="s">
        <v>447</v>
      </c>
      <c r="I15" s="632" t="s">
        <v>448</v>
      </c>
      <c r="J15" s="632">
        <v>2.93</v>
      </c>
      <c r="K15" s="483"/>
      <c r="L15" s="484"/>
      <c r="M15" s="485"/>
    </row>
    <row r="16" spans="2:13" ht="20.100000000000001" customHeight="1" x14ac:dyDescent="0.25">
      <c r="B16" s="444" t="s">
        <v>172</v>
      </c>
      <c r="C16" s="483" t="s">
        <v>49</v>
      </c>
      <c r="D16" s="51">
        <v>37.012497600000003</v>
      </c>
      <c r="E16" s="46">
        <v>38.4496994</v>
      </c>
      <c r="F16" s="51">
        <v>39.694615300000002</v>
      </c>
      <c r="G16" s="51">
        <v>40.49</v>
      </c>
      <c r="H16" s="628" t="s">
        <v>359</v>
      </c>
      <c r="I16" s="628" t="s">
        <v>370</v>
      </c>
      <c r="J16" s="628">
        <v>28.68</v>
      </c>
      <c r="K16" s="483"/>
      <c r="L16" s="52"/>
      <c r="M16" s="442"/>
    </row>
    <row r="17" spans="2:15" ht="20.100000000000001" customHeight="1" x14ac:dyDescent="0.25">
      <c r="B17" s="444" t="s">
        <v>198</v>
      </c>
      <c r="C17" s="483" t="s">
        <v>195</v>
      </c>
      <c r="D17" s="51">
        <v>82.513999999999996</v>
      </c>
      <c r="E17" s="46">
        <v>86.340999999999994</v>
      </c>
      <c r="F17" s="51">
        <v>87.311999999999998</v>
      </c>
      <c r="G17" s="51">
        <v>85.2</v>
      </c>
      <c r="H17" s="628" t="s">
        <v>360</v>
      </c>
      <c r="I17" s="628" t="s">
        <v>371</v>
      </c>
      <c r="J17" s="628">
        <v>71.2</v>
      </c>
      <c r="K17" s="483"/>
      <c r="L17" s="52"/>
      <c r="M17" s="442"/>
    </row>
    <row r="18" spans="2:15" ht="20.100000000000001" customHeight="1" thickBot="1" x14ac:dyDescent="0.3">
      <c r="B18" s="446" t="s">
        <v>173</v>
      </c>
      <c r="C18" s="486" t="s">
        <v>49</v>
      </c>
      <c r="D18" s="41">
        <f>D16/D15</f>
        <v>10.49107074829932</v>
      </c>
      <c r="E18" s="42">
        <f>E16/E15</f>
        <v>11.450178499106611</v>
      </c>
      <c r="F18" s="41">
        <f>F16/F15</f>
        <v>12.176262361963191</v>
      </c>
      <c r="G18" s="41">
        <f>G16/G15</f>
        <v>12.535603715170279</v>
      </c>
      <c r="H18" s="627" t="s">
        <v>261</v>
      </c>
      <c r="I18" s="627" t="s">
        <v>262</v>
      </c>
      <c r="J18" s="627">
        <f>J16/J15</f>
        <v>9.7883959044368591</v>
      </c>
      <c r="K18" s="486"/>
      <c r="L18" s="487"/>
      <c r="M18" s="488"/>
    </row>
    <row r="19" spans="2:15" ht="13.5" customHeight="1" thickBot="1" x14ac:dyDescent="0.3">
      <c r="B19" s="64"/>
      <c r="C19" s="64"/>
      <c r="D19" s="490"/>
      <c r="E19" s="475"/>
      <c r="F19" s="490"/>
      <c r="G19" s="490"/>
      <c r="H19" s="490"/>
      <c r="I19" s="490"/>
      <c r="J19" s="490"/>
      <c r="K19" s="64"/>
      <c r="L19" s="490"/>
      <c r="M19" s="475"/>
    </row>
    <row r="20" spans="2:15" ht="20.100000000000001" customHeight="1" x14ac:dyDescent="0.25">
      <c r="B20" s="88" t="s">
        <v>175</v>
      </c>
      <c r="C20" s="479"/>
      <c r="D20" s="59"/>
      <c r="E20" s="501"/>
      <c r="F20" s="59"/>
      <c r="G20" s="59"/>
      <c r="H20" s="59"/>
      <c r="I20" s="59"/>
      <c r="J20" s="59"/>
      <c r="K20" s="479"/>
      <c r="L20" s="59"/>
      <c r="M20" s="489"/>
    </row>
    <row r="21" spans="2:15" ht="20.100000000000001" customHeight="1" x14ac:dyDescent="0.25">
      <c r="B21" s="447" t="s">
        <v>45</v>
      </c>
      <c r="C21" s="480" t="s">
        <v>171</v>
      </c>
      <c r="D21" s="498">
        <v>91.8</v>
      </c>
      <c r="E21" s="496">
        <v>90.9</v>
      </c>
      <c r="F21" s="498">
        <v>90.6</v>
      </c>
      <c r="G21" s="498">
        <v>88.4</v>
      </c>
      <c r="H21" s="624" t="s">
        <v>361</v>
      </c>
      <c r="I21" s="624" t="s">
        <v>286</v>
      </c>
      <c r="J21" s="624">
        <v>86.43</v>
      </c>
      <c r="K21" s="480"/>
      <c r="L21" s="481"/>
      <c r="M21" s="440"/>
      <c r="O21" s="557"/>
    </row>
    <row r="22" spans="2:15" ht="20.100000000000001" customHeight="1" x14ac:dyDescent="0.25">
      <c r="B22" s="482" t="s">
        <v>179</v>
      </c>
      <c r="C22" s="483" t="s">
        <v>44</v>
      </c>
      <c r="D22" s="499">
        <v>3.6110000000000002</v>
      </c>
      <c r="E22" s="497">
        <v>3.343</v>
      </c>
      <c r="F22" s="499">
        <v>3.39</v>
      </c>
      <c r="G22" s="499">
        <v>3.15</v>
      </c>
      <c r="H22" s="632" t="s">
        <v>449</v>
      </c>
      <c r="I22" s="632" t="s">
        <v>446</v>
      </c>
      <c r="J22" s="625">
        <v>2.91</v>
      </c>
      <c r="K22" s="483"/>
      <c r="L22" s="484"/>
      <c r="M22" s="485"/>
      <c r="O22" s="557"/>
    </row>
    <row r="23" spans="2:15" ht="20.100000000000001" customHeight="1" x14ac:dyDescent="0.25">
      <c r="B23" s="444" t="s">
        <v>172</v>
      </c>
      <c r="C23" s="483" t="s">
        <v>49</v>
      </c>
      <c r="D23" s="51">
        <v>40.177429600000004</v>
      </c>
      <c r="E23" s="46">
        <v>39.613418000000003</v>
      </c>
      <c r="F23" s="51">
        <v>42.475088999999997</v>
      </c>
      <c r="G23" s="51">
        <v>40.69</v>
      </c>
      <c r="H23" s="628" t="s">
        <v>362</v>
      </c>
      <c r="I23" s="628" t="s">
        <v>372</v>
      </c>
      <c r="J23" s="628">
        <v>35.479999999999997</v>
      </c>
      <c r="K23" s="483"/>
      <c r="L23" s="52"/>
      <c r="M23" s="442"/>
      <c r="O23" s="557"/>
    </row>
    <row r="24" spans="2:15" ht="20.100000000000001" customHeight="1" x14ac:dyDescent="0.25">
      <c r="B24" s="444" t="s">
        <v>198</v>
      </c>
      <c r="C24" s="483" t="s">
        <v>195</v>
      </c>
      <c r="D24" s="51">
        <v>81.084000000000003</v>
      </c>
      <c r="E24" s="46">
        <v>81.248999999999995</v>
      </c>
      <c r="F24" s="51">
        <v>81.536000000000001</v>
      </c>
      <c r="G24" s="51">
        <v>75.81</v>
      </c>
      <c r="H24" s="628" t="s">
        <v>363</v>
      </c>
      <c r="I24" s="628" t="s">
        <v>373</v>
      </c>
      <c r="J24" s="628">
        <v>72.42</v>
      </c>
      <c r="K24" s="483"/>
      <c r="L24" s="52"/>
      <c r="M24" s="442"/>
      <c r="O24" s="557"/>
    </row>
    <row r="25" spans="2:15" ht="20.100000000000001" customHeight="1" thickBot="1" x14ac:dyDescent="0.3">
      <c r="B25" s="446" t="s">
        <v>173</v>
      </c>
      <c r="C25" s="486" t="s">
        <v>49</v>
      </c>
      <c r="D25" s="41">
        <f>D23/D22</f>
        <v>11.126399778454722</v>
      </c>
      <c r="E25" s="42">
        <f>E23/E22</f>
        <v>11.849661381992224</v>
      </c>
      <c r="F25" s="41">
        <f>F23/F22</f>
        <v>12.529524778761061</v>
      </c>
      <c r="G25" s="41">
        <f>G23/G22</f>
        <v>12.917460317460318</v>
      </c>
      <c r="H25" s="627" t="s">
        <v>222</v>
      </c>
      <c r="I25" s="627" t="s">
        <v>263</v>
      </c>
      <c r="J25" s="627">
        <f>J23/J22</f>
        <v>12.192439862542953</v>
      </c>
      <c r="K25" s="486"/>
      <c r="L25" s="164"/>
      <c r="M25" s="491"/>
    </row>
    <row r="26" spans="2:15" ht="13.5" customHeight="1" thickBot="1" x14ac:dyDescent="0.3">
      <c r="B26" s="66"/>
      <c r="C26" s="66"/>
      <c r="D26" s="475"/>
      <c r="E26" s="475"/>
      <c r="F26" s="475"/>
      <c r="G26" s="475"/>
      <c r="H26" s="475"/>
      <c r="I26" s="475"/>
      <c r="J26" s="475"/>
      <c r="K26" s="97"/>
      <c r="L26" s="475"/>
      <c r="M26" s="475"/>
    </row>
    <row r="27" spans="2:15" ht="20.100000000000001" customHeight="1" x14ac:dyDescent="0.25">
      <c r="B27" s="85" t="s">
        <v>176</v>
      </c>
      <c r="C27" s="492"/>
      <c r="D27" s="59"/>
      <c r="E27" s="501"/>
      <c r="F27" s="59"/>
      <c r="G27" s="59"/>
      <c r="H27" s="59"/>
      <c r="I27" s="59"/>
      <c r="J27" s="59"/>
      <c r="K27" s="492"/>
      <c r="L27" s="59"/>
      <c r="M27" s="489"/>
    </row>
    <row r="28" spans="2:15" ht="20.100000000000001" customHeight="1" x14ac:dyDescent="0.25">
      <c r="B28" s="447" t="s">
        <v>45</v>
      </c>
      <c r="C28" s="480" t="s">
        <v>171</v>
      </c>
      <c r="D28" s="498">
        <v>89.6</v>
      </c>
      <c r="E28" s="496">
        <v>91</v>
      </c>
      <c r="F28" s="498">
        <v>88.5</v>
      </c>
      <c r="G28" s="498">
        <v>88.1</v>
      </c>
      <c r="H28" s="624" t="s">
        <v>224</v>
      </c>
      <c r="I28" s="624" t="s">
        <v>374</v>
      </c>
      <c r="J28" s="624">
        <v>86.99</v>
      </c>
      <c r="K28" s="480"/>
      <c r="L28" s="481"/>
      <c r="M28" s="440"/>
    </row>
    <row r="29" spans="2:15" ht="20.100000000000001" customHeight="1" x14ac:dyDescent="0.25">
      <c r="B29" s="482" t="s">
        <v>179</v>
      </c>
      <c r="C29" s="483" t="s">
        <v>44</v>
      </c>
      <c r="D29" s="499">
        <v>3.2530000000000001</v>
      </c>
      <c r="E29" s="497">
        <v>3.2530000000000001</v>
      </c>
      <c r="F29" s="499">
        <v>3.1070000000000002</v>
      </c>
      <c r="G29" s="499">
        <v>3.08</v>
      </c>
      <c r="H29" s="625" t="s">
        <v>450</v>
      </c>
      <c r="I29" s="625" t="s">
        <v>420</v>
      </c>
      <c r="J29" s="625">
        <v>3.06</v>
      </c>
      <c r="K29" s="483"/>
      <c r="L29" s="484"/>
      <c r="M29" s="485"/>
    </row>
    <row r="30" spans="2:15" ht="20.100000000000001" customHeight="1" x14ac:dyDescent="0.25">
      <c r="B30" s="444" t="s">
        <v>172</v>
      </c>
      <c r="C30" s="483" t="s">
        <v>49</v>
      </c>
      <c r="D30" s="51">
        <v>38.928127000000003</v>
      </c>
      <c r="E30" s="46">
        <v>42.480088000000002</v>
      </c>
      <c r="F30" s="51">
        <v>39.576324999999997</v>
      </c>
      <c r="G30" s="51">
        <v>40.9</v>
      </c>
      <c r="H30" s="628" t="s">
        <v>237</v>
      </c>
      <c r="I30" s="628" t="s">
        <v>375</v>
      </c>
      <c r="J30" s="628">
        <v>38.89</v>
      </c>
      <c r="K30" s="483"/>
      <c r="L30" s="52"/>
      <c r="M30" s="442"/>
    </row>
    <row r="31" spans="2:15" ht="20.100000000000001" customHeight="1" x14ac:dyDescent="0.25">
      <c r="B31" s="444" t="s">
        <v>198</v>
      </c>
      <c r="C31" s="483" t="s">
        <v>195</v>
      </c>
      <c r="D31" s="51">
        <v>76.733999999999995</v>
      </c>
      <c r="E31" s="46">
        <v>81.781999999999996</v>
      </c>
      <c r="F31" s="51">
        <v>76.63</v>
      </c>
      <c r="G31" s="51">
        <v>76.849999999999994</v>
      </c>
      <c r="H31" s="628" t="s">
        <v>364</v>
      </c>
      <c r="I31" s="628" t="s">
        <v>376</v>
      </c>
      <c r="J31" s="628">
        <v>75.010000000000005</v>
      </c>
      <c r="K31" s="483"/>
      <c r="L31" s="52"/>
      <c r="M31" s="442"/>
    </row>
    <row r="32" spans="2:15" ht="20.100000000000001" customHeight="1" thickBot="1" x14ac:dyDescent="0.3">
      <c r="B32" s="446" t="s">
        <v>173</v>
      </c>
      <c r="C32" s="486" t="s">
        <v>49</v>
      </c>
      <c r="D32" s="41">
        <f>D30/D29</f>
        <v>11.966838917921919</v>
      </c>
      <c r="E32" s="42">
        <f>E30/E29</f>
        <v>13.058742084229943</v>
      </c>
      <c r="F32" s="41">
        <f>F30/F29</f>
        <v>12.737793691663983</v>
      </c>
      <c r="G32" s="41">
        <f>G30/G29</f>
        <v>13.279220779220779</v>
      </c>
      <c r="H32" s="627" t="s">
        <v>264</v>
      </c>
      <c r="I32" s="627" t="s">
        <v>262</v>
      </c>
      <c r="J32" s="627">
        <f>J30/J29</f>
        <v>12.709150326797385</v>
      </c>
      <c r="K32" s="486"/>
      <c r="L32" s="487"/>
      <c r="M32" s="488"/>
    </row>
    <row r="33" spans="2:13" ht="13.5" customHeight="1" thickBot="1" x14ac:dyDescent="0.3">
      <c r="B33" s="64"/>
      <c r="C33" s="64"/>
      <c r="D33" s="490"/>
      <c r="E33" s="475"/>
      <c r="F33" s="490"/>
      <c r="G33" s="490"/>
      <c r="H33" s="490"/>
      <c r="I33" s="490"/>
      <c r="J33" s="490"/>
      <c r="K33" s="64"/>
      <c r="L33" s="490"/>
      <c r="M33" s="475"/>
    </row>
    <row r="34" spans="2:13" ht="20.100000000000001" customHeight="1" x14ac:dyDescent="0.25">
      <c r="B34" s="85" t="s">
        <v>177</v>
      </c>
      <c r="C34" s="492"/>
      <c r="D34" s="59"/>
      <c r="E34" s="501"/>
      <c r="F34" s="59"/>
      <c r="G34" s="59"/>
      <c r="H34" s="59"/>
      <c r="I34" s="59"/>
      <c r="J34" s="59"/>
      <c r="K34" s="492"/>
      <c r="L34" s="59"/>
      <c r="M34" s="489"/>
    </row>
    <row r="35" spans="2:13" ht="20.100000000000001" customHeight="1" x14ac:dyDescent="0.25">
      <c r="B35" s="447" t="s">
        <v>45</v>
      </c>
      <c r="C35" s="480" t="s">
        <v>171</v>
      </c>
      <c r="D35" s="498">
        <v>90.5</v>
      </c>
      <c r="E35" s="496">
        <v>90.9</v>
      </c>
      <c r="F35" s="498">
        <v>89.2</v>
      </c>
      <c r="G35" s="498">
        <v>89.1</v>
      </c>
      <c r="H35" s="624" t="s">
        <v>365</v>
      </c>
      <c r="I35" s="624" t="s">
        <v>377</v>
      </c>
      <c r="J35" s="624">
        <v>84.13</v>
      </c>
      <c r="K35" s="480"/>
      <c r="L35" s="481"/>
      <c r="M35" s="440"/>
    </row>
    <row r="36" spans="2:13" ht="20.100000000000001" customHeight="1" x14ac:dyDescent="0.25">
      <c r="B36" s="482" t="s">
        <v>179</v>
      </c>
      <c r="C36" s="483" t="s">
        <v>44</v>
      </c>
      <c r="D36" s="499">
        <v>3.286</v>
      </c>
      <c r="E36" s="497">
        <v>3.22</v>
      </c>
      <c r="F36" s="499">
        <v>3.194</v>
      </c>
      <c r="G36" s="499">
        <v>3.21</v>
      </c>
      <c r="H36" s="625" t="s">
        <v>451</v>
      </c>
      <c r="I36" s="625" t="s">
        <v>211</v>
      </c>
      <c r="J36" s="625">
        <v>2.84</v>
      </c>
      <c r="K36" s="483"/>
      <c r="L36" s="484"/>
      <c r="M36" s="485"/>
    </row>
    <row r="37" spans="2:13" ht="20.100000000000001" customHeight="1" x14ac:dyDescent="0.25">
      <c r="B37" s="444" t="s">
        <v>172</v>
      </c>
      <c r="C37" s="483" t="s">
        <v>49</v>
      </c>
      <c r="D37" s="51">
        <v>50.611432000000001</v>
      </c>
      <c r="E37" s="46">
        <v>48.754837199999997</v>
      </c>
      <c r="F37" s="51">
        <v>49.6820108</v>
      </c>
      <c r="G37" s="51">
        <v>47.18</v>
      </c>
      <c r="H37" s="628" t="s">
        <v>366</v>
      </c>
      <c r="I37" s="628" t="s">
        <v>378</v>
      </c>
      <c r="J37" s="628">
        <v>40.08</v>
      </c>
      <c r="K37" s="483"/>
      <c r="L37" s="52"/>
      <c r="M37" s="442"/>
    </row>
    <row r="38" spans="2:13" ht="20.100000000000001" customHeight="1" x14ac:dyDescent="0.25">
      <c r="B38" s="444" t="s">
        <v>198</v>
      </c>
      <c r="C38" s="483" t="s">
        <v>195</v>
      </c>
      <c r="D38" s="51">
        <v>80.540000000000006</v>
      </c>
      <c r="E38" s="46">
        <v>79.373000000000005</v>
      </c>
      <c r="F38" s="51">
        <v>80.677999999999997</v>
      </c>
      <c r="G38" s="51">
        <v>80.13</v>
      </c>
      <c r="H38" s="628" t="s">
        <v>350</v>
      </c>
      <c r="I38" s="628" t="s">
        <v>379</v>
      </c>
      <c r="J38" s="628">
        <v>70.12</v>
      </c>
      <c r="K38" s="483"/>
      <c r="L38" s="52"/>
      <c r="M38" s="442"/>
    </row>
    <row r="39" spans="2:13" ht="20.100000000000001" customHeight="1" thickBot="1" x14ac:dyDescent="0.3">
      <c r="B39" s="446" t="s">
        <v>173</v>
      </c>
      <c r="C39" s="486" t="s">
        <v>49</v>
      </c>
      <c r="D39" s="41">
        <f>D37/D36</f>
        <v>15.402139987827146</v>
      </c>
      <c r="E39" s="42">
        <f>E37/E36</f>
        <v>15.141253788819874</v>
      </c>
      <c r="F39" s="41">
        <f>F37/F36</f>
        <v>15.554793613024421</v>
      </c>
      <c r="G39" s="41">
        <f>G37/G36</f>
        <v>14.697819314641745</v>
      </c>
      <c r="H39" s="627" t="s">
        <v>265</v>
      </c>
      <c r="I39" s="627" t="s">
        <v>266</v>
      </c>
      <c r="J39" s="627">
        <f>J37/J36</f>
        <v>14.112676056338028</v>
      </c>
      <c r="K39" s="486"/>
      <c r="L39" s="487"/>
      <c r="M39" s="488"/>
    </row>
    <row r="40" spans="2:13" x14ac:dyDescent="0.25">
      <c r="B40" s="493"/>
      <c r="C40" s="493"/>
      <c r="D40" s="493"/>
      <c r="E40" s="493"/>
      <c r="F40" s="493"/>
    </row>
    <row r="41" spans="2:13" x14ac:dyDescent="0.25">
      <c r="B41" s="493"/>
      <c r="C41" s="493"/>
      <c r="D41" s="493"/>
      <c r="E41" s="493"/>
      <c r="F41" s="493"/>
    </row>
    <row r="42" spans="2:13" x14ac:dyDescent="0.25">
      <c r="B42" s="493"/>
      <c r="C42" s="493"/>
      <c r="D42" s="493"/>
      <c r="E42" s="493"/>
      <c r="F42" s="493"/>
    </row>
    <row r="43" spans="2:13" x14ac:dyDescent="0.25">
      <c r="B43" s="493"/>
      <c r="C43" s="493"/>
      <c r="D43" s="493"/>
      <c r="E43" s="493"/>
      <c r="F43" s="493"/>
    </row>
    <row r="44" spans="2:13" x14ac:dyDescent="0.25">
      <c r="B44" s="493"/>
      <c r="C44" s="493"/>
      <c r="D44" s="493"/>
      <c r="E44" s="493"/>
      <c r="F44" s="493"/>
    </row>
    <row r="45" spans="2:13" x14ac:dyDescent="0.25">
      <c r="B45" s="493"/>
      <c r="C45" s="493"/>
      <c r="D45" s="493"/>
      <c r="E45" s="493"/>
      <c r="F45" s="493"/>
    </row>
    <row r="46" spans="2:13" x14ac:dyDescent="0.25">
      <c r="B46" s="493"/>
      <c r="C46" s="493"/>
      <c r="D46" s="493"/>
      <c r="E46" s="493"/>
      <c r="F46" s="493"/>
    </row>
    <row r="47" spans="2:13" x14ac:dyDescent="0.25">
      <c r="B47" s="493"/>
      <c r="C47" s="493"/>
      <c r="D47" s="493"/>
      <c r="E47" s="493"/>
      <c r="F47" s="493"/>
    </row>
    <row r="48" spans="2:13" x14ac:dyDescent="0.25">
      <c r="B48" s="493"/>
      <c r="C48" s="493"/>
      <c r="D48" s="493"/>
      <c r="E48" s="493"/>
      <c r="F48" s="493"/>
    </row>
    <row r="49" spans="2:6" x14ac:dyDescent="0.25">
      <c r="B49" s="493"/>
      <c r="C49" s="493"/>
      <c r="D49" s="493"/>
      <c r="E49" s="493"/>
      <c r="F49" s="493"/>
    </row>
    <row r="50" spans="2:6" x14ac:dyDescent="0.25">
      <c r="B50" s="493"/>
      <c r="C50" s="493"/>
      <c r="D50" s="493"/>
      <c r="E50" s="493"/>
      <c r="F50" s="493"/>
    </row>
    <row r="51" spans="2:6" x14ac:dyDescent="0.25">
      <c r="B51" s="493"/>
      <c r="C51" s="493"/>
      <c r="D51" s="493"/>
      <c r="E51" s="493"/>
      <c r="F51" s="493"/>
    </row>
    <row r="52" spans="2:6" x14ac:dyDescent="0.25">
      <c r="B52" s="493"/>
      <c r="C52" s="493"/>
      <c r="D52" s="493"/>
      <c r="E52" s="493"/>
      <c r="F52" s="493"/>
    </row>
    <row r="53" spans="2:6" x14ac:dyDescent="0.25">
      <c r="B53" s="493"/>
      <c r="C53" s="493"/>
      <c r="D53" s="493"/>
      <c r="E53" s="493"/>
      <c r="F53" s="493"/>
    </row>
  </sheetData>
  <mergeCells count="2">
    <mergeCell ref="D3:I3"/>
    <mergeCell ref="B2:J2"/>
  </mergeCells>
  <pageMargins left="0.70866141732283472" right="0.70866141732283472" top="0.78740157480314965" bottom="0.78740157480314965" header="0.31496062992125984" footer="0.31496062992125984"/>
  <pageSetup paperSize="9" scale="66" orientation="landscape" horizontalDpi="1200" verticalDpi="1200" r:id="rId1"/>
  <headerFooter>
    <oddHeader xml:space="preserve">&amp;LDeutsches Mobilitätspanel: Statistik 2018/19&amp;RInstitut für Verkehrswesen | KIT
</oddHeader>
    <oddFooter>&amp;R&amp;D</oddFooter>
  </headerFooter>
  <ignoredErrors>
    <ignoredError sqref="H7:I7 H37:I39 I36 H33:I34 H23:I28 H16:I21 H9:I14 H8:I8 H15:I15 H22:I22 H29:I29 H36 H30:I32 H35:I35 J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A40" zoomScaleNormal="100" workbookViewId="0">
      <selection activeCell="A56" sqref="A56:XFD60"/>
    </sheetView>
  </sheetViews>
  <sheetFormatPr baseColWidth="10" defaultRowHeight="13.2" x14ac:dyDescent="0.25"/>
  <cols>
    <col min="1" max="1" width="0.6640625" customWidth="1"/>
    <col min="2" max="2" width="53.109375" bestFit="1" customWidth="1"/>
    <col min="3" max="10" width="10.5546875" customWidth="1"/>
    <col min="11" max="13" width="8.5546875" customWidth="1"/>
  </cols>
  <sheetData>
    <row r="1" spans="2:13" ht="5.25" customHeight="1" thickBot="1" x14ac:dyDescent="0.3"/>
    <row r="2" spans="2:13" s="66" customFormat="1" ht="30" customHeight="1" thickBot="1" x14ac:dyDescent="0.3">
      <c r="B2" s="716" t="s">
        <v>186</v>
      </c>
      <c r="C2" s="717"/>
      <c r="D2" s="717"/>
      <c r="E2" s="717"/>
      <c r="F2" s="717"/>
      <c r="G2" s="717"/>
      <c r="H2" s="717"/>
      <c r="I2" s="717"/>
      <c r="J2" s="718"/>
      <c r="K2" s="682"/>
      <c r="L2" s="682"/>
      <c r="M2" s="683"/>
    </row>
    <row r="3" spans="2:13" ht="13.5" customHeight="1" thickBot="1" x14ac:dyDescent="0.3">
      <c r="B3" s="81"/>
      <c r="C3" s="81"/>
      <c r="D3" s="725"/>
      <c r="E3" s="725"/>
      <c r="F3" s="715"/>
      <c r="G3" s="715"/>
      <c r="H3" s="715"/>
      <c r="I3" s="715"/>
      <c r="J3" s="66"/>
      <c r="K3" s="66"/>
      <c r="L3" s="66"/>
      <c r="M3" s="66"/>
    </row>
    <row r="4" spans="2:13" ht="39.9" customHeight="1" thickBot="1" x14ac:dyDescent="0.3">
      <c r="B4" s="162" t="s">
        <v>194</v>
      </c>
      <c r="C4" s="494"/>
      <c r="D4" s="478">
        <v>2016</v>
      </c>
      <c r="E4" s="500">
        <v>2017</v>
      </c>
      <c r="F4" s="478">
        <v>2018</v>
      </c>
      <c r="G4" s="500">
        <v>2019</v>
      </c>
      <c r="H4" s="605" t="s">
        <v>477</v>
      </c>
      <c r="I4" s="354" t="s">
        <v>478</v>
      </c>
      <c r="J4" s="623" t="s">
        <v>491</v>
      </c>
      <c r="K4" s="494"/>
      <c r="L4" s="478"/>
      <c r="M4" s="367"/>
    </row>
    <row r="5" spans="2:13" ht="13.5" customHeight="1" thickBot="1" x14ac:dyDescent="0.3">
      <c r="B5" s="64"/>
      <c r="C5" s="64"/>
      <c r="D5" s="229"/>
      <c r="E5" s="229"/>
      <c r="F5" s="229"/>
      <c r="G5" s="64"/>
      <c r="H5" s="572"/>
      <c r="I5" s="229"/>
      <c r="J5" s="229"/>
      <c r="K5" s="64"/>
      <c r="L5" s="229"/>
      <c r="M5" s="229"/>
    </row>
    <row r="6" spans="2:13" ht="20.100000000000001" customHeight="1" x14ac:dyDescent="0.25">
      <c r="B6" s="88" t="s">
        <v>187</v>
      </c>
      <c r="C6" s="479"/>
      <c r="D6" s="89"/>
      <c r="E6" s="50"/>
      <c r="F6" s="89"/>
      <c r="G6" s="479"/>
      <c r="H6" s="479"/>
      <c r="I6" s="89"/>
      <c r="J6" s="89"/>
      <c r="K6" s="479"/>
      <c r="L6" s="89"/>
      <c r="M6" s="228"/>
    </row>
    <row r="7" spans="2:13" ht="20.100000000000001" customHeight="1" x14ac:dyDescent="0.25">
      <c r="B7" s="447" t="s">
        <v>45</v>
      </c>
      <c r="C7" s="480" t="s">
        <v>171</v>
      </c>
      <c r="D7" s="481">
        <v>90.3</v>
      </c>
      <c r="E7" s="496">
        <v>90.8</v>
      </c>
      <c r="F7" s="498">
        <v>89.9</v>
      </c>
      <c r="G7" s="498">
        <v>90.1</v>
      </c>
      <c r="H7" s="624" t="s">
        <v>356</v>
      </c>
      <c r="I7" s="624" t="s">
        <v>367</v>
      </c>
      <c r="J7" s="624">
        <v>86.95</v>
      </c>
      <c r="K7" s="480"/>
      <c r="L7" s="481"/>
      <c r="M7" s="440"/>
    </row>
    <row r="8" spans="2:13" ht="20.100000000000001" customHeight="1" x14ac:dyDescent="0.25">
      <c r="B8" s="482" t="s">
        <v>179</v>
      </c>
      <c r="C8" s="483" t="s">
        <v>44</v>
      </c>
      <c r="D8" s="484">
        <v>3.2040000000000002</v>
      </c>
      <c r="E8" s="497">
        <v>3.181</v>
      </c>
      <c r="F8" s="499">
        <v>3.2</v>
      </c>
      <c r="G8" s="499">
        <v>3.1</v>
      </c>
      <c r="H8" s="625" t="s">
        <v>407</v>
      </c>
      <c r="I8" s="625" t="s">
        <v>446</v>
      </c>
      <c r="J8" s="625">
        <v>2.95</v>
      </c>
      <c r="K8" s="483"/>
      <c r="L8" s="484"/>
      <c r="M8" s="485"/>
    </row>
    <row r="9" spans="2:13" ht="20.100000000000001" customHeight="1" x14ac:dyDescent="0.25">
      <c r="B9" s="444" t="s">
        <v>172</v>
      </c>
      <c r="C9" s="483" t="s">
        <v>49</v>
      </c>
      <c r="D9" s="45">
        <v>37.777999999999999</v>
      </c>
      <c r="E9" s="46">
        <v>33.091999999999999</v>
      </c>
      <c r="F9" s="44">
        <v>33.935000000000002</v>
      </c>
      <c r="G9" s="44">
        <v>35.119999999999997</v>
      </c>
      <c r="H9" s="626" t="s">
        <v>223</v>
      </c>
      <c r="I9" s="626" t="s">
        <v>368</v>
      </c>
      <c r="J9" s="626">
        <v>33.25</v>
      </c>
      <c r="K9" s="483"/>
      <c r="L9" s="45"/>
      <c r="M9" s="442"/>
    </row>
    <row r="10" spans="2:13" ht="20.100000000000001" customHeight="1" x14ac:dyDescent="0.25">
      <c r="B10" s="444" t="s">
        <v>198</v>
      </c>
      <c r="C10" s="483" t="s">
        <v>195</v>
      </c>
      <c r="D10" s="44">
        <v>87.584999999999994</v>
      </c>
      <c r="E10" s="44">
        <v>85.638000000000005</v>
      </c>
      <c r="F10" s="44">
        <v>83.156000000000006</v>
      </c>
      <c r="G10" s="44">
        <v>84.99</v>
      </c>
      <c r="H10" s="626" t="s">
        <v>357</v>
      </c>
      <c r="I10" s="626" t="s">
        <v>285</v>
      </c>
      <c r="J10" s="626">
        <v>85.67</v>
      </c>
      <c r="K10" s="483"/>
      <c r="L10" s="45"/>
      <c r="M10" s="442"/>
    </row>
    <row r="11" spans="2:13" ht="20.100000000000001" customHeight="1" thickBot="1" x14ac:dyDescent="0.3">
      <c r="B11" s="446" t="s">
        <v>173</v>
      </c>
      <c r="C11" s="486" t="s">
        <v>49</v>
      </c>
      <c r="D11" s="41">
        <f>D9/D8</f>
        <v>11.790886392009986</v>
      </c>
      <c r="E11" s="42">
        <f>E9/E8</f>
        <v>10.403017918893429</v>
      </c>
      <c r="F11" s="41">
        <f>F9/F8</f>
        <v>10.604687500000001</v>
      </c>
      <c r="G11" s="41">
        <f>G9/G8</f>
        <v>11.329032258064515</v>
      </c>
      <c r="H11" s="627" t="s">
        <v>259</v>
      </c>
      <c r="I11" s="627" t="s">
        <v>260</v>
      </c>
      <c r="J11" s="627">
        <f>J9/J8</f>
        <v>11.271186440677965</v>
      </c>
      <c r="K11" s="486"/>
      <c r="L11" s="487"/>
      <c r="M11" s="488"/>
    </row>
    <row r="12" spans="2:13" ht="13.5" customHeight="1" thickBot="1" x14ac:dyDescent="0.3">
      <c r="B12" s="64"/>
      <c r="C12" s="63"/>
      <c r="D12" s="495"/>
      <c r="E12" s="475"/>
      <c r="F12" s="495"/>
      <c r="G12" s="495"/>
      <c r="H12" s="495"/>
      <c r="I12" s="495"/>
      <c r="J12" s="495"/>
      <c r="K12" s="63"/>
      <c r="L12" s="495"/>
      <c r="M12" s="475"/>
    </row>
    <row r="13" spans="2:13" ht="20.100000000000001" customHeight="1" x14ac:dyDescent="0.25">
      <c r="B13" s="88" t="s">
        <v>188</v>
      </c>
      <c r="C13" s="479"/>
      <c r="D13" s="59"/>
      <c r="E13" s="501"/>
      <c r="F13" s="59"/>
      <c r="G13" s="59"/>
      <c r="H13" s="59"/>
      <c r="I13" s="59"/>
      <c r="J13" s="59"/>
      <c r="K13" s="479"/>
      <c r="L13" s="59"/>
      <c r="M13" s="489"/>
    </row>
    <row r="14" spans="2:13" ht="20.100000000000001" customHeight="1" x14ac:dyDescent="0.25">
      <c r="B14" s="447" t="s">
        <v>45</v>
      </c>
      <c r="C14" s="480" t="s">
        <v>171</v>
      </c>
      <c r="D14" s="481">
        <v>92.2</v>
      </c>
      <c r="E14" s="496">
        <v>93.3</v>
      </c>
      <c r="F14" s="498">
        <v>90.4</v>
      </c>
      <c r="G14" s="498">
        <v>92</v>
      </c>
      <c r="H14" s="624" t="s">
        <v>358</v>
      </c>
      <c r="I14" s="624" t="s">
        <v>369</v>
      </c>
      <c r="J14" s="624">
        <v>86.77</v>
      </c>
      <c r="K14" s="480"/>
      <c r="L14" s="481"/>
      <c r="M14" s="440"/>
    </row>
    <row r="15" spans="2:13" ht="20.100000000000001" customHeight="1" x14ac:dyDescent="0.25">
      <c r="B15" s="482" t="s">
        <v>179</v>
      </c>
      <c r="C15" s="483" t="s">
        <v>44</v>
      </c>
      <c r="D15" s="484">
        <v>3.528</v>
      </c>
      <c r="E15" s="497">
        <v>3.3580000000000001</v>
      </c>
      <c r="F15" s="499">
        <v>3.26</v>
      </c>
      <c r="G15" s="499">
        <v>3.23</v>
      </c>
      <c r="H15" s="625" t="s">
        <v>447</v>
      </c>
      <c r="I15" s="625" t="s">
        <v>448</v>
      </c>
      <c r="J15" s="625">
        <v>2.93</v>
      </c>
      <c r="K15" s="483"/>
      <c r="L15" s="484"/>
      <c r="M15" s="485"/>
    </row>
    <row r="16" spans="2:13" ht="20.100000000000001" customHeight="1" x14ac:dyDescent="0.25">
      <c r="B16" s="444" t="s">
        <v>172</v>
      </c>
      <c r="C16" s="483" t="s">
        <v>49</v>
      </c>
      <c r="D16" s="52">
        <v>37.012</v>
      </c>
      <c r="E16" s="46">
        <v>38.450000000000003</v>
      </c>
      <c r="F16" s="51">
        <v>39.695</v>
      </c>
      <c r="G16" s="51">
        <v>40.49</v>
      </c>
      <c r="H16" s="628" t="s">
        <v>359</v>
      </c>
      <c r="I16" s="628" t="s">
        <v>370</v>
      </c>
      <c r="J16" s="628">
        <v>28.68</v>
      </c>
      <c r="K16" s="483"/>
      <c r="L16" s="52"/>
      <c r="M16" s="442"/>
    </row>
    <row r="17" spans="2:13" ht="20.100000000000001" customHeight="1" x14ac:dyDescent="0.25">
      <c r="B17" s="444" t="s">
        <v>198</v>
      </c>
      <c r="C17" s="483" t="s">
        <v>195</v>
      </c>
      <c r="D17" s="46">
        <v>82.513999999999996</v>
      </c>
      <c r="E17" s="46">
        <v>86.340999999999994</v>
      </c>
      <c r="F17" s="51">
        <v>87.311999999999998</v>
      </c>
      <c r="G17" s="51">
        <v>85.2</v>
      </c>
      <c r="H17" s="628" t="s">
        <v>360</v>
      </c>
      <c r="I17" s="628" t="s">
        <v>371</v>
      </c>
      <c r="J17" s="628">
        <v>71.2</v>
      </c>
      <c r="K17" s="483"/>
      <c r="L17" s="52"/>
      <c r="M17" s="442"/>
    </row>
    <row r="18" spans="2:13" ht="20.100000000000001" customHeight="1" thickBot="1" x14ac:dyDescent="0.3">
      <c r="B18" s="446" t="s">
        <v>173</v>
      </c>
      <c r="C18" s="486" t="s">
        <v>49</v>
      </c>
      <c r="D18" s="41">
        <f>D16/D15</f>
        <v>10.49092970521542</v>
      </c>
      <c r="E18" s="42">
        <f>E16/E15</f>
        <v>11.450268016676594</v>
      </c>
      <c r="F18" s="41">
        <f>F16/F15</f>
        <v>12.17638036809816</v>
      </c>
      <c r="G18" s="41">
        <f>G16/G15</f>
        <v>12.535603715170279</v>
      </c>
      <c r="H18" s="627" t="s">
        <v>261</v>
      </c>
      <c r="I18" s="627" t="s">
        <v>262</v>
      </c>
      <c r="J18" s="627">
        <f>J16/J15</f>
        <v>9.7883959044368591</v>
      </c>
      <c r="K18" s="486"/>
      <c r="L18" s="487"/>
      <c r="M18" s="488"/>
    </row>
    <row r="19" spans="2:13" ht="13.5" customHeight="1" thickBot="1" x14ac:dyDescent="0.3">
      <c r="B19" s="64"/>
      <c r="C19" s="64"/>
      <c r="D19" s="490"/>
      <c r="E19" s="475"/>
      <c r="F19" s="490"/>
      <c r="G19" s="490"/>
      <c r="H19" s="490"/>
      <c r="I19" s="490"/>
      <c r="J19" s="490"/>
      <c r="K19" s="64"/>
      <c r="L19" s="490"/>
      <c r="M19" s="475"/>
    </row>
    <row r="20" spans="2:13" ht="20.100000000000001" customHeight="1" x14ac:dyDescent="0.25">
      <c r="B20" s="88" t="s">
        <v>189</v>
      </c>
      <c r="C20" s="479"/>
      <c r="D20" s="59"/>
      <c r="E20" s="501"/>
      <c r="F20" s="59"/>
      <c r="G20" s="59"/>
      <c r="H20" s="59"/>
      <c r="I20" s="59"/>
      <c r="J20" s="59"/>
      <c r="K20" s="479"/>
      <c r="L20" s="59"/>
      <c r="M20" s="489"/>
    </row>
    <row r="21" spans="2:13" ht="20.100000000000001" customHeight="1" x14ac:dyDescent="0.25">
      <c r="B21" s="447" t="s">
        <v>45</v>
      </c>
      <c r="C21" s="480" t="s">
        <v>171</v>
      </c>
      <c r="D21" s="481">
        <v>90</v>
      </c>
      <c r="E21" s="496">
        <v>90.9</v>
      </c>
      <c r="F21" s="498">
        <v>89.9</v>
      </c>
      <c r="G21" s="498">
        <v>88.4</v>
      </c>
      <c r="H21" s="624" t="s">
        <v>289</v>
      </c>
      <c r="I21" s="624" t="s">
        <v>300</v>
      </c>
      <c r="J21" s="624">
        <v>86.29</v>
      </c>
      <c r="K21" s="480"/>
      <c r="L21" s="481"/>
      <c r="M21" s="440"/>
    </row>
    <row r="22" spans="2:13" ht="20.100000000000001" customHeight="1" x14ac:dyDescent="0.25">
      <c r="B22" s="482" t="s">
        <v>179</v>
      </c>
      <c r="C22" s="483" t="s">
        <v>44</v>
      </c>
      <c r="D22" s="484">
        <v>3.4049999999999998</v>
      </c>
      <c r="E22" s="497">
        <v>3.198</v>
      </c>
      <c r="F22" s="499">
        <v>3.2120000000000002</v>
      </c>
      <c r="G22" s="499">
        <v>3.13</v>
      </c>
      <c r="H22" s="625" t="s">
        <v>452</v>
      </c>
      <c r="I22" s="625" t="s">
        <v>420</v>
      </c>
      <c r="J22" s="625">
        <v>2.98</v>
      </c>
      <c r="K22" s="483"/>
      <c r="L22" s="484"/>
      <c r="M22" s="485"/>
    </row>
    <row r="23" spans="2:13" ht="20.100000000000001" customHeight="1" x14ac:dyDescent="0.25">
      <c r="B23" s="444" t="s">
        <v>172</v>
      </c>
      <c r="C23" s="483" t="s">
        <v>49</v>
      </c>
      <c r="D23" s="52">
        <v>41.064999999999998</v>
      </c>
      <c r="E23" s="46">
        <v>38.222999999999999</v>
      </c>
      <c r="F23" s="51">
        <v>39.561999999999998</v>
      </c>
      <c r="G23" s="51">
        <v>41.86</v>
      </c>
      <c r="H23" s="628" t="s">
        <v>380</v>
      </c>
      <c r="I23" s="628" t="s">
        <v>388</v>
      </c>
      <c r="J23" s="628">
        <v>38.479999999999997</v>
      </c>
      <c r="K23" s="483"/>
      <c r="L23" s="52"/>
      <c r="M23" s="442"/>
    </row>
    <row r="24" spans="2:13" ht="20.100000000000001" customHeight="1" x14ac:dyDescent="0.25">
      <c r="B24" s="444" t="s">
        <v>198</v>
      </c>
      <c r="C24" s="483" t="s">
        <v>195</v>
      </c>
      <c r="D24" s="52">
        <v>80.546999999999997</v>
      </c>
      <c r="E24" s="46">
        <v>78.495999999999995</v>
      </c>
      <c r="F24" s="51">
        <v>77.268000000000001</v>
      </c>
      <c r="G24" s="51">
        <v>78.099999999999994</v>
      </c>
      <c r="H24" s="628" t="s">
        <v>381</v>
      </c>
      <c r="I24" s="628" t="s">
        <v>389</v>
      </c>
      <c r="J24" s="628">
        <v>76.3</v>
      </c>
      <c r="K24" s="483"/>
      <c r="L24" s="52"/>
      <c r="M24" s="442"/>
    </row>
    <row r="25" spans="2:13" ht="20.100000000000001" customHeight="1" thickBot="1" x14ac:dyDescent="0.3">
      <c r="B25" s="446" t="s">
        <v>173</v>
      </c>
      <c r="C25" s="486" t="s">
        <v>49</v>
      </c>
      <c r="D25" s="41">
        <f>D23/D22</f>
        <v>12.060205580029368</v>
      </c>
      <c r="E25" s="42">
        <f>E23/E22</f>
        <v>11.952157598499062</v>
      </c>
      <c r="F25" s="41">
        <f>F23/F22</f>
        <v>12.316936488169363</v>
      </c>
      <c r="G25" s="41">
        <f>G23/G22</f>
        <v>13.373801916932907</v>
      </c>
      <c r="H25" s="627" t="s">
        <v>233</v>
      </c>
      <c r="I25" s="627" t="s">
        <v>250</v>
      </c>
      <c r="J25" s="627">
        <f>J23/J22</f>
        <v>12.912751677852349</v>
      </c>
      <c r="K25" s="486"/>
      <c r="L25" s="164"/>
      <c r="M25" s="491"/>
    </row>
    <row r="26" spans="2:13" ht="13.5" customHeight="1" thickBot="1" x14ac:dyDescent="0.3">
      <c r="B26" s="66"/>
      <c r="C26" s="66"/>
      <c r="D26" s="475"/>
      <c r="E26" s="475"/>
      <c r="F26" s="475"/>
      <c r="G26" s="475"/>
      <c r="H26" s="475"/>
      <c r="I26" s="475"/>
      <c r="J26" s="475"/>
      <c r="K26" s="66"/>
      <c r="L26" s="475"/>
      <c r="M26" s="475"/>
    </row>
    <row r="27" spans="2:13" ht="20.100000000000001" customHeight="1" x14ac:dyDescent="0.25">
      <c r="B27" s="85" t="s">
        <v>190</v>
      </c>
      <c r="C27" s="492"/>
      <c r="D27" s="59"/>
      <c r="E27" s="501"/>
      <c r="F27" s="59"/>
      <c r="G27" s="59"/>
      <c r="H27" s="59"/>
      <c r="I27" s="59"/>
      <c r="J27" s="59"/>
      <c r="K27" s="492"/>
      <c r="L27" s="59"/>
      <c r="M27" s="489"/>
    </row>
    <row r="28" spans="2:13" ht="20.100000000000001" customHeight="1" x14ac:dyDescent="0.25">
      <c r="B28" s="447" t="s">
        <v>170</v>
      </c>
      <c r="C28" s="480" t="s">
        <v>171</v>
      </c>
      <c r="D28" s="481">
        <v>88.7</v>
      </c>
      <c r="E28" s="496">
        <v>90.6</v>
      </c>
      <c r="F28" s="498">
        <v>88.7</v>
      </c>
      <c r="G28" s="498">
        <v>89.8</v>
      </c>
      <c r="H28" s="624" t="s">
        <v>382</v>
      </c>
      <c r="I28" s="624" t="s">
        <v>390</v>
      </c>
      <c r="J28" s="624">
        <v>85.99</v>
      </c>
      <c r="K28" s="480"/>
      <c r="L28" s="481"/>
      <c r="M28" s="440"/>
    </row>
    <row r="29" spans="2:13" ht="20.100000000000001" customHeight="1" x14ac:dyDescent="0.25">
      <c r="B29" s="482" t="s">
        <v>179</v>
      </c>
      <c r="C29" s="483" t="s">
        <v>44</v>
      </c>
      <c r="D29" s="484">
        <v>3.1960000000000002</v>
      </c>
      <c r="E29" s="497">
        <v>2.9780000000000002</v>
      </c>
      <c r="F29" s="499">
        <v>3.1360000000000001</v>
      </c>
      <c r="G29" s="499">
        <v>3.26</v>
      </c>
      <c r="H29" s="625" t="s">
        <v>407</v>
      </c>
      <c r="I29" s="625" t="s">
        <v>453</v>
      </c>
      <c r="J29" s="625">
        <v>2.87</v>
      </c>
      <c r="K29" s="483"/>
      <c r="L29" s="484"/>
      <c r="M29" s="485"/>
    </row>
    <row r="30" spans="2:13" ht="20.100000000000001" customHeight="1" x14ac:dyDescent="0.25">
      <c r="B30" s="444" t="s">
        <v>172</v>
      </c>
      <c r="C30" s="483" t="s">
        <v>49</v>
      </c>
      <c r="D30" s="52">
        <v>53.119</v>
      </c>
      <c r="E30" s="46">
        <v>54.902999999999999</v>
      </c>
      <c r="F30" s="51">
        <v>47.119</v>
      </c>
      <c r="G30" s="51">
        <v>50.92</v>
      </c>
      <c r="H30" s="628" t="s">
        <v>318</v>
      </c>
      <c r="I30" s="628" t="s">
        <v>391</v>
      </c>
      <c r="J30" s="628">
        <v>43.15</v>
      </c>
      <c r="K30" s="483"/>
      <c r="L30" s="52"/>
      <c r="M30" s="442"/>
    </row>
    <row r="31" spans="2:13" ht="20.100000000000001" customHeight="1" x14ac:dyDescent="0.25">
      <c r="B31" s="444" t="s">
        <v>198</v>
      </c>
      <c r="C31" s="483" t="s">
        <v>195</v>
      </c>
      <c r="D31" s="52">
        <v>80.099999999999994</v>
      </c>
      <c r="E31" s="46">
        <v>84.584999999999994</v>
      </c>
      <c r="F31" s="51">
        <v>83.477000000000004</v>
      </c>
      <c r="G31" s="51">
        <v>83.76</v>
      </c>
      <c r="H31" s="628" t="s">
        <v>383</v>
      </c>
      <c r="I31" s="628" t="s">
        <v>392</v>
      </c>
      <c r="J31" s="628">
        <v>73.59</v>
      </c>
      <c r="K31" s="483"/>
      <c r="L31" s="52"/>
      <c r="M31" s="442"/>
    </row>
    <row r="32" spans="2:13" ht="20.100000000000001" customHeight="1" thickBot="1" x14ac:dyDescent="0.3">
      <c r="B32" s="446" t="s">
        <v>173</v>
      </c>
      <c r="C32" s="486" t="s">
        <v>49</v>
      </c>
      <c r="D32" s="41">
        <f>D30/D29</f>
        <v>16.620463078848559</v>
      </c>
      <c r="E32" s="42">
        <f>E30/E29</f>
        <v>18.436198791134988</v>
      </c>
      <c r="F32" s="41">
        <f>F30/F29</f>
        <v>15.025191326530612</v>
      </c>
      <c r="G32" s="41">
        <f>G30/G29</f>
        <v>15.619631901840492</v>
      </c>
      <c r="H32" s="627" t="s">
        <v>263</v>
      </c>
      <c r="I32" s="627" t="s">
        <v>243</v>
      </c>
      <c r="J32" s="627">
        <f>J30/J29</f>
        <v>15.034843205574912</v>
      </c>
      <c r="K32" s="486"/>
      <c r="L32" s="487"/>
      <c r="M32" s="488"/>
    </row>
    <row r="33" spans="2:13" ht="13.5" customHeight="1" thickBot="1" x14ac:dyDescent="0.3">
      <c r="B33" s="64"/>
      <c r="C33" s="64"/>
      <c r="D33" s="490"/>
      <c r="E33" s="475"/>
      <c r="F33" s="490"/>
      <c r="G33" s="490"/>
      <c r="H33" s="490"/>
      <c r="I33" s="490"/>
      <c r="J33" s="490"/>
      <c r="K33" s="64"/>
      <c r="L33" s="490"/>
      <c r="M33" s="475"/>
    </row>
    <row r="34" spans="2:13" ht="20.100000000000001" customHeight="1" x14ac:dyDescent="0.25">
      <c r="B34" s="85" t="s">
        <v>191</v>
      </c>
      <c r="C34" s="492"/>
      <c r="D34" s="59"/>
      <c r="E34" s="501"/>
      <c r="F34" s="59"/>
      <c r="G34" s="59"/>
      <c r="H34" s="59"/>
      <c r="I34" s="59"/>
      <c r="J34" s="59"/>
      <c r="K34" s="492"/>
      <c r="L34" s="59"/>
      <c r="M34" s="489"/>
    </row>
    <row r="35" spans="2:13" ht="20.100000000000001" customHeight="1" x14ac:dyDescent="0.25">
      <c r="B35" s="447" t="s">
        <v>45</v>
      </c>
      <c r="C35" s="480" t="s">
        <v>171</v>
      </c>
      <c r="D35" s="481">
        <v>92.9</v>
      </c>
      <c r="E35" s="496">
        <v>93</v>
      </c>
      <c r="F35" s="498">
        <v>91.4</v>
      </c>
      <c r="G35" s="498">
        <v>90</v>
      </c>
      <c r="H35" s="624" t="s">
        <v>225</v>
      </c>
      <c r="I35" s="624" t="s">
        <v>393</v>
      </c>
      <c r="J35" s="624">
        <v>88.28</v>
      </c>
      <c r="K35" s="480"/>
      <c r="L35" s="481"/>
      <c r="M35" s="440"/>
    </row>
    <row r="36" spans="2:13" ht="20.100000000000001" customHeight="1" x14ac:dyDescent="0.25">
      <c r="B36" s="482" t="s">
        <v>179</v>
      </c>
      <c r="C36" s="483" t="s">
        <v>44</v>
      </c>
      <c r="D36" s="484">
        <v>3.6579999999999999</v>
      </c>
      <c r="E36" s="497">
        <v>3.6179999999999999</v>
      </c>
      <c r="F36" s="499">
        <v>3.4590000000000001</v>
      </c>
      <c r="G36" s="499">
        <v>3.27</v>
      </c>
      <c r="H36" s="625" t="s">
        <v>454</v>
      </c>
      <c r="I36" s="625" t="s">
        <v>455</v>
      </c>
      <c r="J36" s="625">
        <v>2.94</v>
      </c>
      <c r="K36" s="483"/>
      <c r="L36" s="484"/>
      <c r="M36" s="485"/>
    </row>
    <row r="37" spans="2:13" ht="20.100000000000001" customHeight="1" x14ac:dyDescent="0.25">
      <c r="B37" s="444" t="s">
        <v>172</v>
      </c>
      <c r="C37" s="483" t="s">
        <v>49</v>
      </c>
      <c r="D37" s="52">
        <v>36.639000000000003</v>
      </c>
      <c r="E37" s="46">
        <v>39.704999999999998</v>
      </c>
      <c r="F37" s="51">
        <v>43.795000000000002</v>
      </c>
      <c r="G37" s="51">
        <v>33.17</v>
      </c>
      <c r="H37" s="628" t="s">
        <v>384</v>
      </c>
      <c r="I37" s="628" t="s">
        <v>227</v>
      </c>
      <c r="J37" s="628">
        <v>31.29</v>
      </c>
      <c r="K37" s="483"/>
      <c r="L37" s="52"/>
      <c r="M37" s="442"/>
    </row>
    <row r="38" spans="2:13" ht="20.100000000000001" customHeight="1" x14ac:dyDescent="0.25">
      <c r="B38" s="444" t="s">
        <v>198</v>
      </c>
      <c r="C38" s="483" t="s">
        <v>195</v>
      </c>
      <c r="D38" s="52">
        <v>77.581000000000003</v>
      </c>
      <c r="E38" s="46">
        <v>85.494</v>
      </c>
      <c r="F38" s="51">
        <v>88.078999999999994</v>
      </c>
      <c r="G38" s="51">
        <v>71.25</v>
      </c>
      <c r="H38" s="628" t="s">
        <v>226</v>
      </c>
      <c r="I38" s="628" t="s">
        <v>347</v>
      </c>
      <c r="J38" s="628">
        <v>66.13</v>
      </c>
      <c r="K38" s="483"/>
      <c r="L38" s="52"/>
      <c r="M38" s="442"/>
    </row>
    <row r="39" spans="2:13" ht="20.100000000000001" customHeight="1" thickBot="1" x14ac:dyDescent="0.3">
      <c r="B39" s="446" t="s">
        <v>173</v>
      </c>
      <c r="C39" s="486" t="s">
        <v>49</v>
      </c>
      <c r="D39" s="41">
        <f>D37/D36</f>
        <v>10.016129032258066</v>
      </c>
      <c r="E39" s="42">
        <f>E37/E36</f>
        <v>10.974295190713102</v>
      </c>
      <c r="F39" s="41">
        <f>F37/F36</f>
        <v>12.661173749638625</v>
      </c>
      <c r="G39" s="41">
        <f>G37/G36</f>
        <v>10.143730886850154</v>
      </c>
      <c r="H39" s="627" t="s">
        <v>267</v>
      </c>
      <c r="I39" s="627" t="s">
        <v>264</v>
      </c>
      <c r="J39" s="627">
        <f>J37/J36</f>
        <v>10.642857142857142</v>
      </c>
      <c r="K39" s="486"/>
      <c r="L39" s="487"/>
      <c r="M39" s="488"/>
    </row>
    <row r="40" spans="2:13" ht="13.8" thickBot="1" x14ac:dyDescent="0.3">
      <c r="B40" s="493"/>
      <c r="C40" s="493"/>
      <c r="D40" s="493"/>
      <c r="E40" s="493"/>
      <c r="F40" s="493"/>
      <c r="G40" s="493"/>
      <c r="H40" s="575"/>
      <c r="I40" s="576"/>
      <c r="J40" s="575"/>
    </row>
    <row r="41" spans="2:13" ht="20.100000000000001" customHeight="1" x14ac:dyDescent="0.25">
      <c r="B41" s="85" t="s">
        <v>192</v>
      </c>
      <c r="C41" s="492"/>
      <c r="D41" s="59"/>
      <c r="E41" s="501"/>
      <c r="F41" s="59"/>
      <c r="G41" s="59"/>
      <c r="H41" s="59"/>
      <c r="I41" s="59"/>
      <c r="J41" s="59"/>
      <c r="K41" s="492"/>
      <c r="L41" s="59"/>
      <c r="M41" s="489"/>
    </row>
    <row r="42" spans="2:13" ht="20.100000000000001" customHeight="1" x14ac:dyDescent="0.25">
      <c r="B42" s="447" t="s">
        <v>45</v>
      </c>
      <c r="C42" s="480" t="s">
        <v>171</v>
      </c>
      <c r="D42" s="481">
        <v>90.9</v>
      </c>
      <c r="E42" s="496">
        <v>90</v>
      </c>
      <c r="F42" s="498">
        <v>87.9</v>
      </c>
      <c r="G42" s="498">
        <v>87.1</v>
      </c>
      <c r="H42" s="624" t="s">
        <v>210</v>
      </c>
      <c r="I42" s="624" t="s">
        <v>374</v>
      </c>
      <c r="J42" s="624">
        <v>86.74</v>
      </c>
      <c r="K42" s="480"/>
      <c r="L42" s="481"/>
      <c r="M42" s="440"/>
    </row>
    <row r="43" spans="2:13" ht="20.100000000000001" customHeight="1" x14ac:dyDescent="0.25">
      <c r="B43" s="482" t="s">
        <v>179</v>
      </c>
      <c r="C43" s="483" t="s">
        <v>44</v>
      </c>
      <c r="D43" s="484">
        <v>3.3769999999999998</v>
      </c>
      <c r="E43" s="497">
        <v>3.306</v>
      </c>
      <c r="F43" s="499">
        <v>3.2090000000000001</v>
      </c>
      <c r="G43" s="499">
        <v>3.02</v>
      </c>
      <c r="H43" s="625" t="s">
        <v>402</v>
      </c>
      <c r="I43" s="625" t="s">
        <v>420</v>
      </c>
      <c r="J43" s="625">
        <v>3.02</v>
      </c>
      <c r="K43" s="483"/>
      <c r="L43" s="484"/>
      <c r="M43" s="485"/>
    </row>
    <row r="44" spans="2:13" ht="20.100000000000001" customHeight="1" x14ac:dyDescent="0.25">
      <c r="B44" s="444" t="s">
        <v>172</v>
      </c>
      <c r="C44" s="483" t="s">
        <v>49</v>
      </c>
      <c r="D44" s="484">
        <v>38.375999999999998</v>
      </c>
      <c r="E44" s="46">
        <v>46.612000000000002</v>
      </c>
      <c r="F44" s="51">
        <v>42.527000000000001</v>
      </c>
      <c r="G44" s="51">
        <v>42.42</v>
      </c>
      <c r="H44" s="628" t="s">
        <v>385</v>
      </c>
      <c r="I44" s="628" t="s">
        <v>394</v>
      </c>
      <c r="J44" s="628">
        <v>37.79</v>
      </c>
      <c r="K44" s="483"/>
      <c r="L44" s="52"/>
      <c r="M44" s="442"/>
    </row>
    <row r="45" spans="2:13" ht="20.100000000000001" customHeight="1" x14ac:dyDescent="0.25">
      <c r="B45" s="444" t="s">
        <v>198</v>
      </c>
      <c r="C45" s="483" t="s">
        <v>195</v>
      </c>
      <c r="D45" s="52">
        <v>76.811999999999998</v>
      </c>
      <c r="E45" s="46">
        <v>84.691000000000003</v>
      </c>
      <c r="F45" s="51">
        <v>77.405000000000001</v>
      </c>
      <c r="G45" s="51">
        <v>75.45</v>
      </c>
      <c r="H45" s="628" t="s">
        <v>386</v>
      </c>
      <c r="I45" s="628" t="s">
        <v>376</v>
      </c>
      <c r="J45" s="628">
        <v>72.8</v>
      </c>
      <c r="K45" s="483"/>
      <c r="L45" s="52"/>
      <c r="M45" s="442"/>
    </row>
    <row r="46" spans="2:13" ht="20.100000000000001" customHeight="1" thickBot="1" x14ac:dyDescent="0.3">
      <c r="B46" s="446" t="s">
        <v>173</v>
      </c>
      <c r="C46" s="486" t="s">
        <v>49</v>
      </c>
      <c r="D46" s="41">
        <f>D44/D43</f>
        <v>11.363932484453658</v>
      </c>
      <c r="E46" s="42">
        <f>E44/E43</f>
        <v>14.099213551119178</v>
      </c>
      <c r="F46" s="41">
        <f>F44/F43</f>
        <v>13.252415082580242</v>
      </c>
      <c r="G46" s="41">
        <f>G44/G43</f>
        <v>14.04635761589404</v>
      </c>
      <c r="H46" s="627" t="s">
        <v>268</v>
      </c>
      <c r="I46" s="627" t="s">
        <v>269</v>
      </c>
      <c r="J46" s="627">
        <f>J44/J43</f>
        <v>12.513245033112582</v>
      </c>
      <c r="K46" s="486"/>
      <c r="L46" s="487"/>
      <c r="M46" s="488"/>
    </row>
    <row r="47" spans="2:13" ht="13.5" customHeight="1" thickBot="1" x14ac:dyDescent="0.3">
      <c r="B47" s="64"/>
      <c r="C47" s="64"/>
      <c r="D47" s="490"/>
      <c r="E47" s="475"/>
      <c r="F47" s="490"/>
      <c r="G47" s="490"/>
      <c r="H47" s="490"/>
      <c r="I47" s="490"/>
      <c r="J47" s="490"/>
      <c r="K47" s="64"/>
      <c r="L47" s="490"/>
      <c r="M47" s="475"/>
    </row>
    <row r="48" spans="2:13" ht="20.100000000000001" customHeight="1" x14ac:dyDescent="0.25">
      <c r="B48" s="85" t="s">
        <v>193</v>
      </c>
      <c r="C48" s="492"/>
      <c r="D48" s="59"/>
      <c r="E48" s="501"/>
      <c r="F48" s="59"/>
      <c r="G48" s="59"/>
      <c r="H48" s="59"/>
      <c r="I48" s="59"/>
      <c r="J48" s="59"/>
      <c r="K48" s="492"/>
      <c r="L48" s="59"/>
      <c r="M48" s="489"/>
    </row>
    <row r="49" spans="2:13" ht="20.100000000000001" customHeight="1" x14ac:dyDescent="0.25">
      <c r="B49" s="447" t="s">
        <v>45</v>
      </c>
      <c r="C49" s="480" t="s">
        <v>171</v>
      </c>
      <c r="D49" s="481">
        <v>91.1</v>
      </c>
      <c r="E49" s="496">
        <v>91</v>
      </c>
      <c r="F49" s="498">
        <v>89.4</v>
      </c>
      <c r="G49" s="498">
        <v>88.9</v>
      </c>
      <c r="H49" s="624" t="s">
        <v>225</v>
      </c>
      <c r="I49" s="624" t="s">
        <v>382</v>
      </c>
      <c r="J49" s="624">
        <v>83.5</v>
      </c>
      <c r="K49" s="480"/>
      <c r="L49" s="481"/>
      <c r="M49" s="440"/>
    </row>
    <row r="50" spans="2:13" ht="20.100000000000001" customHeight="1" x14ac:dyDescent="0.25">
      <c r="B50" s="482" t="s">
        <v>179</v>
      </c>
      <c r="C50" s="483" t="s">
        <v>44</v>
      </c>
      <c r="D50" s="484">
        <v>3.3159999999999998</v>
      </c>
      <c r="E50" s="497">
        <v>3.3069999999999999</v>
      </c>
      <c r="F50" s="499">
        <v>3.2149999999999999</v>
      </c>
      <c r="G50" s="499">
        <v>3.2</v>
      </c>
      <c r="H50" s="625" t="s">
        <v>456</v>
      </c>
      <c r="I50" s="625" t="s">
        <v>212</v>
      </c>
      <c r="J50" s="625">
        <v>2.83</v>
      </c>
      <c r="K50" s="483"/>
      <c r="L50" s="484"/>
      <c r="M50" s="485"/>
    </row>
    <row r="51" spans="2:13" ht="20.100000000000001" customHeight="1" x14ac:dyDescent="0.25">
      <c r="B51" s="444" t="s">
        <v>172</v>
      </c>
      <c r="C51" s="483" t="s">
        <v>49</v>
      </c>
      <c r="D51" s="52">
        <v>49.796999999999997</v>
      </c>
      <c r="E51" s="46">
        <v>46.551000000000002</v>
      </c>
      <c r="F51" s="51">
        <v>50.597999999999999</v>
      </c>
      <c r="G51" s="51">
        <v>45.8</v>
      </c>
      <c r="H51" s="628" t="s">
        <v>387</v>
      </c>
      <c r="I51" s="628" t="s">
        <v>395</v>
      </c>
      <c r="J51" s="628">
        <v>39.03</v>
      </c>
      <c r="K51" s="483"/>
      <c r="L51" s="52"/>
      <c r="M51" s="442"/>
    </row>
    <row r="52" spans="2:13" ht="20.100000000000001" customHeight="1" x14ac:dyDescent="0.25">
      <c r="B52" s="444" t="s">
        <v>198</v>
      </c>
      <c r="C52" s="483" t="s">
        <v>195</v>
      </c>
      <c r="D52" s="52">
        <v>80.682000000000002</v>
      </c>
      <c r="E52" s="46">
        <v>77.504000000000005</v>
      </c>
      <c r="F52" s="51">
        <v>79.677999999999997</v>
      </c>
      <c r="G52" s="51">
        <v>78.8</v>
      </c>
      <c r="H52" s="628" t="s">
        <v>350</v>
      </c>
      <c r="I52" s="628" t="s">
        <v>396</v>
      </c>
      <c r="J52" s="628">
        <v>68.930000000000007</v>
      </c>
      <c r="K52" s="483"/>
      <c r="L52" s="52"/>
      <c r="M52" s="442"/>
    </row>
    <row r="53" spans="2:13" ht="20.100000000000001" customHeight="1" thickBot="1" x14ac:dyDescent="0.3">
      <c r="B53" s="446" t="s">
        <v>173</v>
      </c>
      <c r="C53" s="486" t="s">
        <v>49</v>
      </c>
      <c r="D53" s="41">
        <f>D51/D50</f>
        <v>15.017189384800965</v>
      </c>
      <c r="E53" s="42">
        <f>E51/E50</f>
        <v>14.076504384638646</v>
      </c>
      <c r="F53" s="41">
        <f>F51/F50</f>
        <v>15.738102643856921</v>
      </c>
      <c r="G53" s="41">
        <f>G51/G50</f>
        <v>14.312499999999998</v>
      </c>
      <c r="H53" s="627" t="s">
        <v>270</v>
      </c>
      <c r="I53" s="627" t="s">
        <v>271</v>
      </c>
      <c r="J53" s="627">
        <f>J51/J50</f>
        <v>13.791519434628976</v>
      </c>
      <c r="K53" s="486"/>
      <c r="L53" s="487"/>
      <c r="M53" s="488"/>
    </row>
    <row r="54" spans="2:13" x14ac:dyDescent="0.25">
      <c r="B54" s="493"/>
      <c r="C54" s="493"/>
      <c r="D54" s="493"/>
      <c r="E54" s="493"/>
      <c r="F54" s="493"/>
      <c r="J54" s="52"/>
    </row>
    <row r="55" spans="2:13" x14ac:dyDescent="0.25">
      <c r="B55" s="493"/>
      <c r="C55" s="493"/>
      <c r="D55" s="493"/>
      <c r="E55" s="493"/>
      <c r="F55" s="493"/>
      <c r="J55" s="557"/>
    </row>
  </sheetData>
  <mergeCells count="2">
    <mergeCell ref="D3:I3"/>
    <mergeCell ref="B2:J2"/>
  </mergeCells>
  <pageMargins left="0.70866141732283472" right="0.70866141732283472" top="0.78740157480314965" bottom="0.78740157480314965" header="0.31496062992125984" footer="0.31496062992125984"/>
  <pageSetup paperSize="9" scale="48" orientation="landscape" horizontalDpi="1200" verticalDpi="1200" r:id="rId1"/>
  <headerFooter>
    <oddHeader xml:space="preserve">&amp;LDeutsches Mobilitätspanel: Statistik 2018/19&amp;RInstitut für Verkehrswesen | KIT
</oddHeader>
    <oddFooter>&amp;R&amp;D</oddFooter>
  </headerFooter>
  <ignoredErrors>
    <ignoredError sqref="H7:I7 H53:I53 H44:I49 H37:I42 H33:I34 H23:I28 H16:I21 H9:I14 H8:I8 H15:I15 H22:I22 H29:I29 H36:I36 H43:I43 H50:I50 H54:J55 H30:I32 H51:I51 H35:I35 H52:I52 J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B1:X24"/>
  <sheetViews>
    <sheetView showGridLines="0" zoomScaleNormal="100" zoomScaleSheetLayoutView="120" workbookViewId="0">
      <selection activeCell="B2" sqref="B2:W2"/>
    </sheetView>
  </sheetViews>
  <sheetFormatPr baseColWidth="10" defaultColWidth="11.44140625" defaultRowHeight="13.2" x14ac:dyDescent="0.25"/>
  <cols>
    <col min="1" max="1" width="1" style="18" customWidth="1"/>
    <col min="2" max="2" width="27.88671875" style="18" bestFit="1" customWidth="1"/>
    <col min="3" max="3" width="8.88671875" style="18" customWidth="1"/>
    <col min="4" max="6" width="7.6640625" style="18" customWidth="1"/>
    <col min="7" max="8" width="9.33203125" style="18" customWidth="1"/>
    <col min="9" max="9" width="7.6640625" style="18" customWidth="1"/>
    <col min="10" max="10" width="9.33203125" style="18" customWidth="1"/>
    <col min="11" max="11" width="7.6640625" style="2" customWidth="1"/>
    <col min="12" max="17" width="9.33203125" style="18" customWidth="1"/>
    <col min="18" max="18" width="7.6640625" style="18" customWidth="1"/>
    <col min="19" max="20" width="9.33203125" style="18" customWidth="1"/>
    <col min="21" max="22" width="10.5546875" style="526" customWidth="1"/>
    <col min="23" max="23" width="9.44140625" style="526" customWidth="1"/>
    <col min="24" max="24" width="6.5546875" style="18" customWidth="1"/>
    <col min="25" max="16384" width="11.44140625" style="18"/>
  </cols>
  <sheetData>
    <row r="1" spans="2:24" ht="5.25" customHeight="1" thickBot="1" x14ac:dyDescent="0.3"/>
    <row r="2" spans="2:24" ht="30" customHeight="1" thickBot="1" x14ac:dyDescent="0.3">
      <c r="B2" s="716" t="s">
        <v>71</v>
      </c>
      <c r="C2" s="717"/>
      <c r="D2" s="717"/>
      <c r="E2" s="717"/>
      <c r="F2" s="717"/>
      <c r="G2" s="717"/>
      <c r="H2" s="717"/>
      <c r="I2" s="717"/>
      <c r="J2" s="717"/>
      <c r="K2" s="717"/>
      <c r="L2" s="717"/>
      <c r="M2" s="717"/>
      <c r="N2" s="717"/>
      <c r="O2" s="717"/>
      <c r="P2" s="717"/>
      <c r="Q2" s="717"/>
      <c r="R2" s="717"/>
      <c r="S2" s="717"/>
      <c r="T2" s="717"/>
      <c r="U2" s="717"/>
      <c r="V2" s="717"/>
      <c r="W2" s="718"/>
    </row>
    <row r="3" spans="2:24" ht="13.5" customHeight="1" thickBot="1" x14ac:dyDescent="0.3">
      <c r="B3" s="17"/>
      <c r="C3" s="17"/>
      <c r="D3" s="17"/>
      <c r="E3" s="17"/>
      <c r="F3" s="17"/>
      <c r="G3" s="1"/>
      <c r="H3" s="1"/>
      <c r="I3" s="1"/>
      <c r="J3" s="1"/>
      <c r="K3" s="1"/>
    </row>
    <row r="4" spans="2:24" ht="55.5" customHeight="1" thickBot="1" x14ac:dyDescent="0.3">
      <c r="B4" s="162" t="s">
        <v>68</v>
      </c>
      <c r="C4" s="30"/>
      <c r="D4" s="312" t="s">
        <v>78</v>
      </c>
      <c r="E4" s="312" t="s">
        <v>77</v>
      </c>
      <c r="F4" s="312" t="s">
        <v>76</v>
      </c>
      <c r="G4" s="29" t="s">
        <v>95</v>
      </c>
      <c r="H4" s="29" t="s">
        <v>96</v>
      </c>
      <c r="I4" s="312" t="s">
        <v>74</v>
      </c>
      <c r="J4" s="33" t="s">
        <v>97</v>
      </c>
      <c r="K4" s="312" t="s">
        <v>75</v>
      </c>
      <c r="L4" s="33" t="s">
        <v>113</v>
      </c>
      <c r="M4" s="33" t="s">
        <v>134</v>
      </c>
      <c r="N4" s="33" t="s">
        <v>136</v>
      </c>
      <c r="O4" s="55" t="s">
        <v>152</v>
      </c>
      <c r="P4" s="33" t="s">
        <v>166</v>
      </c>
      <c r="Q4" s="33" t="s">
        <v>168</v>
      </c>
      <c r="R4" s="312" t="s">
        <v>199</v>
      </c>
      <c r="S4" s="33" t="s">
        <v>200</v>
      </c>
      <c r="T4" s="33" t="s">
        <v>203</v>
      </c>
      <c r="U4" s="605" t="s">
        <v>501</v>
      </c>
      <c r="V4" s="354" t="s">
        <v>502</v>
      </c>
      <c r="W4" s="681" t="s">
        <v>500</v>
      </c>
    </row>
    <row r="5" spans="2:24" s="526" customFormat="1" ht="13.5" customHeight="1" thickBot="1" x14ac:dyDescent="0.3">
      <c r="C5" s="577"/>
      <c r="D5" s="577"/>
      <c r="E5" s="577"/>
      <c r="F5" s="577"/>
      <c r="G5" s="577"/>
      <c r="H5" s="577"/>
      <c r="I5" s="577"/>
      <c r="J5" s="19"/>
    </row>
    <row r="6" spans="2:24" ht="18" customHeight="1" thickBot="1" x14ac:dyDescent="0.3">
      <c r="B6" s="166" t="s">
        <v>45</v>
      </c>
      <c r="C6" s="75" t="s">
        <v>46</v>
      </c>
      <c r="D6" s="314">
        <v>82.2</v>
      </c>
      <c r="E6" s="314">
        <v>85</v>
      </c>
      <c r="F6" s="314" t="s">
        <v>11</v>
      </c>
      <c r="G6" s="34">
        <v>92.6</v>
      </c>
      <c r="H6" s="34">
        <v>91.4</v>
      </c>
      <c r="I6" s="513">
        <v>86</v>
      </c>
      <c r="J6" s="69">
        <v>91.6</v>
      </c>
      <c r="K6" s="514">
        <v>89</v>
      </c>
      <c r="L6" s="331">
        <v>91.380878218957008</v>
      </c>
      <c r="M6" s="305">
        <v>92.377099999999999</v>
      </c>
      <c r="N6" s="448">
        <v>91.552700000000002</v>
      </c>
      <c r="O6" s="448">
        <v>91.1922</v>
      </c>
      <c r="P6" s="305">
        <v>90.833500000000001</v>
      </c>
      <c r="Q6" s="305">
        <v>91.263599999999997</v>
      </c>
      <c r="R6" s="514">
        <v>85</v>
      </c>
      <c r="S6" s="305">
        <v>89.719099999999997</v>
      </c>
      <c r="T6" s="448">
        <v>89.3</v>
      </c>
      <c r="U6" s="607" t="s">
        <v>275</v>
      </c>
      <c r="V6" s="607" t="s">
        <v>277</v>
      </c>
      <c r="W6" s="608">
        <v>86.2</v>
      </c>
    </row>
    <row r="7" spans="2:24" s="526" customFormat="1" ht="13.5" customHeight="1" thickBot="1" x14ac:dyDescent="0.3">
      <c r="B7" s="578"/>
      <c r="C7" s="67"/>
      <c r="D7" s="578"/>
      <c r="E7" s="578"/>
      <c r="F7" s="578"/>
      <c r="G7" s="578"/>
      <c r="H7" s="578"/>
      <c r="I7" s="579"/>
      <c r="J7" s="67"/>
      <c r="K7" s="580"/>
      <c r="L7" s="134"/>
      <c r="M7" s="134"/>
      <c r="N7" s="134"/>
      <c r="O7" s="134"/>
      <c r="P7" s="134"/>
      <c r="Q7" s="134"/>
      <c r="R7" s="580"/>
      <c r="S7" s="134"/>
      <c r="T7" s="134"/>
      <c r="U7" s="134"/>
      <c r="V7" s="134"/>
      <c r="W7" s="134"/>
    </row>
    <row r="8" spans="2:24" ht="30" customHeight="1" thickBot="1" x14ac:dyDescent="0.3">
      <c r="B8" s="166" t="s">
        <v>499</v>
      </c>
      <c r="C8" s="75" t="s">
        <v>44</v>
      </c>
      <c r="D8" s="313">
        <v>3.04</v>
      </c>
      <c r="E8" s="313">
        <v>2.75</v>
      </c>
      <c r="F8" s="313">
        <v>3.13</v>
      </c>
      <c r="G8" s="77">
        <v>3.46</v>
      </c>
      <c r="H8" s="77">
        <v>3.49</v>
      </c>
      <c r="I8" s="511">
        <v>3.36</v>
      </c>
      <c r="J8" s="140">
        <v>3.4</v>
      </c>
      <c r="K8" s="512">
        <v>3.4</v>
      </c>
      <c r="L8" s="332">
        <v>3.3567470609622516</v>
      </c>
      <c r="M8" s="319">
        <v>3.3864999999999998</v>
      </c>
      <c r="N8" s="449">
        <v>3.3917000000000002</v>
      </c>
      <c r="O8" s="449">
        <v>3.3698999999999999</v>
      </c>
      <c r="P8" s="319">
        <v>3.375</v>
      </c>
      <c r="Q8" s="319">
        <v>3.2679999999999998</v>
      </c>
      <c r="R8" s="512">
        <v>3.1</v>
      </c>
      <c r="S8" s="319">
        <v>3.2320000000000002</v>
      </c>
      <c r="T8" s="449">
        <v>3.1469999999999998</v>
      </c>
      <c r="U8" s="609" t="s">
        <v>397</v>
      </c>
      <c r="V8" s="609" t="s">
        <v>408</v>
      </c>
      <c r="W8" s="610">
        <v>2.9</v>
      </c>
    </row>
    <row r="9" spans="2:24" s="526" customFormat="1" ht="13.5" customHeight="1" thickBot="1" x14ac:dyDescent="0.3">
      <c r="B9" s="581"/>
      <c r="C9" s="176"/>
      <c r="D9" s="67"/>
      <c r="E9" s="67"/>
      <c r="F9" s="67"/>
      <c r="G9" s="67"/>
      <c r="H9" s="67"/>
      <c r="I9" s="582"/>
      <c r="J9" s="27"/>
      <c r="K9" s="583"/>
      <c r="L9" s="134"/>
      <c r="M9" s="134"/>
      <c r="N9" s="134"/>
      <c r="O9" s="134"/>
      <c r="P9" s="134"/>
      <c r="Q9" s="134"/>
      <c r="R9" s="583"/>
      <c r="S9" s="134"/>
      <c r="T9" s="134"/>
      <c r="U9" s="134"/>
      <c r="V9" s="134"/>
      <c r="W9" s="134"/>
    </row>
    <row r="10" spans="2:24" ht="30" customHeight="1" thickBot="1" x14ac:dyDescent="0.3">
      <c r="B10" s="166" t="s">
        <v>73</v>
      </c>
      <c r="C10" s="75" t="s">
        <v>44</v>
      </c>
      <c r="D10" s="313">
        <v>3.7</v>
      </c>
      <c r="E10" s="313">
        <v>3.24</v>
      </c>
      <c r="F10" s="313" t="s">
        <v>11</v>
      </c>
      <c r="G10" s="77">
        <v>3.73</v>
      </c>
      <c r="H10" s="77">
        <v>3.82</v>
      </c>
      <c r="I10" s="511">
        <f>I8/I6*100</f>
        <v>3.9069767441860463</v>
      </c>
      <c r="J10" s="56">
        <f t="shared" ref="J10:O10" si="0">J8/(J6/100)</f>
        <v>3.7117903930131004</v>
      </c>
      <c r="K10" s="511">
        <f>K8/K6*100</f>
        <v>3.8202247191011236</v>
      </c>
      <c r="L10" s="78">
        <f t="shared" si="0"/>
        <v>3.6733582850004751</v>
      </c>
      <c r="M10" s="78">
        <f t="shared" si="0"/>
        <v>3.6659518430433513</v>
      </c>
      <c r="N10" s="165">
        <f t="shared" si="0"/>
        <v>3.7046422443030083</v>
      </c>
      <c r="O10" s="165">
        <f t="shared" si="0"/>
        <v>3.6953818418680542</v>
      </c>
      <c r="P10" s="185">
        <f>P8/(P6/100)</f>
        <v>3.7155895126797933</v>
      </c>
      <c r="Q10" s="185">
        <f>Q8/(Q6/100)</f>
        <v>3.5808361712665286</v>
      </c>
      <c r="R10" s="511">
        <f>R8/R6*100</f>
        <v>3.6470588235294117</v>
      </c>
      <c r="S10" s="185">
        <f>S8/(S6/100)</f>
        <v>3.6023544596412584</v>
      </c>
      <c r="T10" s="165">
        <f>T8/T6*100</f>
        <v>3.5240761478163489</v>
      </c>
      <c r="U10" s="611" t="s">
        <v>457</v>
      </c>
      <c r="V10" s="611" t="s">
        <v>458</v>
      </c>
      <c r="W10" s="612">
        <f>W8/W6*100</f>
        <v>3.3642691415313224</v>
      </c>
      <c r="X10" s="475"/>
    </row>
    <row r="11" spans="2:24" s="526" customFormat="1" ht="13.5" customHeight="1" thickBot="1" x14ac:dyDescent="0.3">
      <c r="B11" s="584"/>
      <c r="C11" s="27"/>
      <c r="D11" s="585"/>
      <c r="E11" s="585"/>
      <c r="F11" s="585"/>
      <c r="G11" s="585"/>
      <c r="H11" s="585"/>
      <c r="I11" s="586"/>
      <c r="J11" s="27"/>
      <c r="K11" s="587"/>
      <c r="L11" s="134"/>
      <c r="M11" s="134"/>
      <c r="N11" s="134"/>
      <c r="O11" s="134"/>
      <c r="P11" s="134"/>
      <c r="Q11" s="134"/>
      <c r="R11" s="587"/>
      <c r="S11" s="134"/>
      <c r="T11" s="134"/>
      <c r="U11" s="134"/>
      <c r="V11" s="134"/>
      <c r="W11" s="134"/>
    </row>
    <row r="12" spans="2:24" ht="18" customHeight="1" thickBot="1" x14ac:dyDescent="0.3">
      <c r="B12" s="74" t="s">
        <v>52</v>
      </c>
      <c r="C12" s="75" t="s">
        <v>47</v>
      </c>
      <c r="D12" s="315" t="s">
        <v>11</v>
      </c>
      <c r="E12" s="315" t="s">
        <v>11</v>
      </c>
      <c r="F12" s="315" t="s">
        <v>11</v>
      </c>
      <c r="G12" s="75">
        <v>0.46100000000000002</v>
      </c>
      <c r="H12" s="75">
        <v>0.51200000000000001</v>
      </c>
      <c r="I12" s="315">
        <v>0.46899999999999997</v>
      </c>
      <c r="J12" s="141">
        <v>0.49199999999999999</v>
      </c>
      <c r="K12" s="525">
        <v>0.49399999999999999</v>
      </c>
      <c r="L12" s="333">
        <v>0.51406048862813802</v>
      </c>
      <c r="M12" s="320">
        <v>0.52</v>
      </c>
      <c r="N12" s="450">
        <v>0.52100000000000002</v>
      </c>
      <c r="O12" s="450">
        <v>0.52500000000000002</v>
      </c>
      <c r="P12" s="320">
        <v>0.53500000000000003</v>
      </c>
      <c r="Q12" s="320">
        <v>0.53900000000000003</v>
      </c>
      <c r="R12" s="525">
        <v>0.52700000000000002</v>
      </c>
      <c r="S12" s="320">
        <v>0.54700000000000004</v>
      </c>
      <c r="T12" s="450">
        <v>0.54500000000000004</v>
      </c>
      <c r="U12" s="613">
        <v>0.55000000000000004</v>
      </c>
      <c r="V12" s="614">
        <v>0.55000000000000004</v>
      </c>
      <c r="W12" s="615">
        <v>0.55369999999999997</v>
      </c>
    </row>
    <row r="13" spans="2:24" s="526" customFormat="1" ht="13.5" customHeight="1" thickBot="1" x14ac:dyDescent="0.3">
      <c r="B13" s="578"/>
      <c r="C13" s="67"/>
      <c r="D13" s="578"/>
      <c r="E13" s="578"/>
      <c r="F13" s="578"/>
      <c r="G13" s="578"/>
      <c r="H13" s="578"/>
      <c r="I13" s="588"/>
      <c r="J13" s="27"/>
      <c r="K13" s="587"/>
      <c r="L13" s="134"/>
      <c r="M13" s="134"/>
      <c r="N13" s="134"/>
      <c r="O13" s="134"/>
      <c r="P13" s="134"/>
      <c r="Q13" s="134"/>
      <c r="R13" s="587"/>
      <c r="S13" s="134"/>
      <c r="T13" s="134"/>
      <c r="U13" s="134"/>
      <c r="V13" s="134"/>
      <c r="W13" s="134"/>
    </row>
    <row r="14" spans="2:24" ht="30" customHeight="1" thickBot="1" x14ac:dyDescent="0.3">
      <c r="B14" s="166" t="s">
        <v>126</v>
      </c>
      <c r="C14" s="75" t="s">
        <v>49</v>
      </c>
      <c r="D14" s="315">
        <v>30.5</v>
      </c>
      <c r="E14" s="315">
        <v>26.9</v>
      </c>
      <c r="F14" s="315">
        <v>33.799999999999997</v>
      </c>
      <c r="G14" s="75">
        <v>39.6</v>
      </c>
      <c r="H14" s="75">
        <v>38.5</v>
      </c>
      <c r="I14" s="513">
        <v>35</v>
      </c>
      <c r="J14" s="69">
        <v>40.1</v>
      </c>
      <c r="K14" s="516">
        <v>38</v>
      </c>
      <c r="L14" s="331">
        <v>41.015155369194602</v>
      </c>
      <c r="M14" s="305">
        <v>41.720799999999997</v>
      </c>
      <c r="N14" s="448">
        <v>41.610100000000003</v>
      </c>
      <c r="O14" s="448">
        <v>40.860300000000002</v>
      </c>
      <c r="P14" s="305">
        <v>41.165300000000002</v>
      </c>
      <c r="Q14" s="305">
        <v>40.891199999999998</v>
      </c>
      <c r="R14" s="516">
        <v>39</v>
      </c>
      <c r="S14" s="305">
        <v>41.338299999999997</v>
      </c>
      <c r="T14" s="448">
        <v>40.889000000000003</v>
      </c>
      <c r="U14" s="607" t="s">
        <v>276</v>
      </c>
      <c r="V14" s="607" t="s">
        <v>278</v>
      </c>
      <c r="W14" s="608">
        <v>35.9</v>
      </c>
    </row>
    <row r="15" spans="2:24" s="526" customFormat="1" ht="13.5" customHeight="1" thickBot="1" x14ac:dyDescent="0.3">
      <c r="B15" s="584"/>
      <c r="C15" s="27"/>
      <c r="D15" s="585"/>
      <c r="E15" s="585"/>
      <c r="F15" s="585"/>
      <c r="G15" s="585"/>
      <c r="H15" s="585"/>
      <c r="I15" s="589"/>
      <c r="J15" s="27"/>
      <c r="K15" s="561"/>
      <c r="L15" s="134"/>
      <c r="M15" s="134"/>
      <c r="N15" s="134"/>
      <c r="O15" s="134"/>
      <c r="P15" s="134"/>
      <c r="Q15" s="134"/>
      <c r="R15" s="561"/>
      <c r="S15" s="134"/>
      <c r="T15" s="134"/>
      <c r="U15" s="134"/>
      <c r="V15" s="134"/>
      <c r="W15" s="134"/>
    </row>
    <row r="16" spans="2:24" ht="30" customHeight="1" thickBot="1" x14ac:dyDescent="0.3">
      <c r="B16" s="166" t="s">
        <v>127</v>
      </c>
      <c r="C16" s="75" t="s">
        <v>49</v>
      </c>
      <c r="D16" s="314">
        <v>37.104622871046224</v>
      </c>
      <c r="E16" s="314">
        <v>31.647058823529409</v>
      </c>
      <c r="F16" s="314" t="s">
        <v>11</v>
      </c>
      <c r="G16" s="34">
        <v>42.8</v>
      </c>
      <c r="H16" s="34">
        <v>42.122538293216628</v>
      </c>
      <c r="I16" s="513">
        <f>I14/I6*100</f>
        <v>40.697674418604649</v>
      </c>
      <c r="J16" s="34">
        <f t="shared" ref="J16:P16" si="1">J14*(100/J6)</f>
        <v>43.777292576419221</v>
      </c>
      <c r="K16" s="513">
        <f>K14/K6*100</f>
        <v>42.696629213483142</v>
      </c>
      <c r="L16" s="34">
        <f t="shared" si="1"/>
        <v>44.883739540036494</v>
      </c>
      <c r="M16" s="34">
        <f t="shared" si="1"/>
        <v>45.163574089249387</v>
      </c>
      <c r="N16" s="448">
        <f t="shared" si="1"/>
        <v>45.449342291379715</v>
      </c>
      <c r="O16" s="448">
        <f t="shared" si="1"/>
        <v>44.806792686216589</v>
      </c>
      <c r="P16" s="305">
        <f t="shared" si="1"/>
        <v>45.319513175205181</v>
      </c>
      <c r="Q16" s="305">
        <f t="shared" ref="Q16" si="2">Q14*(100/Q6)</f>
        <v>44.805596097458348</v>
      </c>
      <c r="R16" s="513">
        <f>R14/R6*100</f>
        <v>45.882352941176471</v>
      </c>
      <c r="S16" s="305">
        <f t="shared" ref="S16" si="3">S14*(100/S6)</f>
        <v>46.07525042047903</v>
      </c>
      <c r="T16" s="448">
        <f>T14*(100/T6)</f>
        <v>45.788353863381857</v>
      </c>
      <c r="U16" s="616" t="s">
        <v>272</v>
      </c>
      <c r="V16" s="616" t="s">
        <v>273</v>
      </c>
      <c r="W16" s="617">
        <f>W14*(100/W6)</f>
        <v>41.647331786542921</v>
      </c>
    </row>
    <row r="17" spans="2:23" s="526" customFormat="1" ht="13.5" customHeight="1" thickBot="1" x14ac:dyDescent="0.3">
      <c r="B17" s="584"/>
      <c r="C17" s="27"/>
      <c r="D17" s="585"/>
      <c r="E17" s="585"/>
      <c r="F17" s="585"/>
      <c r="G17" s="585"/>
      <c r="H17" s="585"/>
      <c r="I17" s="589"/>
      <c r="J17" s="27"/>
      <c r="K17" s="561"/>
      <c r="L17" s="134"/>
      <c r="M17" s="134"/>
      <c r="N17" s="134"/>
      <c r="O17" s="134"/>
      <c r="P17" s="134"/>
      <c r="Q17" s="134"/>
      <c r="R17" s="561"/>
      <c r="S17" s="134"/>
      <c r="T17" s="134"/>
      <c r="U17" s="134"/>
      <c r="V17" s="134"/>
      <c r="W17" s="134"/>
    </row>
    <row r="18" spans="2:23" ht="30" customHeight="1" thickBot="1" x14ac:dyDescent="0.3">
      <c r="B18" s="74" t="s">
        <v>196</v>
      </c>
      <c r="C18" s="75" t="s">
        <v>48</v>
      </c>
      <c r="D18" s="316">
        <v>0.05</v>
      </c>
      <c r="E18" s="316">
        <v>4.2361111111111106E-2</v>
      </c>
      <c r="F18" s="315" t="s">
        <v>11</v>
      </c>
      <c r="G18" s="79">
        <v>5.6250000000000001E-2</v>
      </c>
      <c r="H18" s="79">
        <v>5.486111111111111E-2</v>
      </c>
      <c r="I18" s="515">
        <v>5.1388888888888894E-2</v>
      </c>
      <c r="J18" s="142">
        <v>5.5555555555555552E-2</v>
      </c>
      <c r="K18" s="517">
        <v>5.4166666666666669E-2</v>
      </c>
      <c r="L18" s="240">
        <v>5.6944444444444443E-2</v>
      </c>
      <c r="M18" s="240">
        <v>5.8333333333333327E-2</v>
      </c>
      <c r="N18" s="142">
        <v>5.7638888888888885E-2</v>
      </c>
      <c r="O18" s="142">
        <v>5.6944444444444443E-2</v>
      </c>
      <c r="P18" s="240">
        <v>5.6944444444444443E-2</v>
      </c>
      <c r="Q18" s="240">
        <v>5.6944444444444443E-2</v>
      </c>
      <c r="R18" s="517">
        <v>6.0416666666666667E-2</v>
      </c>
      <c r="S18" s="240">
        <v>5.6250000000000001E-2</v>
      </c>
      <c r="T18" s="142">
        <v>5.5555555555555552E-2</v>
      </c>
      <c r="U18" s="618" t="s">
        <v>228</v>
      </c>
      <c r="V18" s="619" t="s">
        <v>206</v>
      </c>
      <c r="W18" s="620">
        <v>5.2083333333333336E-2</v>
      </c>
    </row>
    <row r="19" spans="2:23" s="526" customFormat="1" ht="13.5" customHeight="1" thickBot="1" x14ac:dyDescent="0.3">
      <c r="B19" s="584"/>
      <c r="C19" s="27"/>
      <c r="D19" s="585"/>
      <c r="E19" s="585"/>
      <c r="F19" s="585"/>
      <c r="G19" s="585"/>
      <c r="H19" s="585"/>
      <c r="I19" s="589"/>
      <c r="J19" s="27"/>
      <c r="K19" s="561"/>
      <c r="L19" s="134"/>
      <c r="M19" s="134"/>
      <c r="N19" s="134"/>
      <c r="O19" s="134"/>
      <c r="P19" s="134"/>
      <c r="Q19" s="134"/>
      <c r="R19" s="561"/>
      <c r="S19" s="134"/>
      <c r="T19" s="134"/>
      <c r="U19" s="134"/>
      <c r="V19" s="134"/>
      <c r="W19" s="134"/>
    </row>
    <row r="20" spans="2:23" ht="30" customHeight="1" thickBot="1" x14ac:dyDescent="0.3">
      <c r="B20" s="74" t="s">
        <v>197</v>
      </c>
      <c r="C20" s="75" t="s">
        <v>48</v>
      </c>
      <c r="D20" s="316">
        <v>0.05</v>
      </c>
      <c r="E20" s="316">
        <v>4.2361111111111106E-2</v>
      </c>
      <c r="F20" s="315" t="s">
        <v>11</v>
      </c>
      <c r="G20" s="79">
        <v>5.6250000000000001E-2</v>
      </c>
      <c r="H20" s="79">
        <v>5.486111111111111E-2</v>
      </c>
      <c r="I20" s="515">
        <v>5.9722222222222225E-2</v>
      </c>
      <c r="J20" s="142">
        <v>6.1111111111111116E-2</v>
      </c>
      <c r="K20" s="517">
        <v>6.1111111111111116E-2</v>
      </c>
      <c r="L20" s="240">
        <v>6.1805555555555558E-2</v>
      </c>
      <c r="M20" s="240">
        <v>6.3194444444444442E-2</v>
      </c>
      <c r="N20" s="142">
        <v>6.3194444444444442E-2</v>
      </c>
      <c r="O20" s="142">
        <v>6.25E-2</v>
      </c>
      <c r="P20" s="240">
        <v>6.25E-2</v>
      </c>
      <c r="Q20" s="240">
        <v>6.25E-2</v>
      </c>
      <c r="R20" s="517">
        <v>6.458333333333334E-2</v>
      </c>
      <c r="S20" s="240">
        <v>6.3194444444444442E-2</v>
      </c>
      <c r="T20" s="142">
        <v>6.25E-2</v>
      </c>
      <c r="U20" s="618" t="s">
        <v>459</v>
      </c>
      <c r="V20" s="618" t="s">
        <v>460</v>
      </c>
      <c r="W20" s="620">
        <v>6.0416666666666667E-2</v>
      </c>
    </row>
    <row r="21" spans="2:23" s="526" customFormat="1" ht="13.5" customHeight="1" thickBot="1" x14ac:dyDescent="0.3">
      <c r="B21" s="584"/>
      <c r="C21" s="27"/>
      <c r="D21" s="585"/>
      <c r="E21" s="585"/>
      <c r="F21" s="585"/>
      <c r="G21" s="585"/>
      <c r="H21" s="585"/>
      <c r="I21" s="589"/>
      <c r="J21" s="518"/>
      <c r="K21" s="561"/>
      <c r="L21" s="561"/>
      <c r="M21" s="561"/>
      <c r="N21" s="561"/>
      <c r="O21" s="561"/>
      <c r="P21" s="590"/>
      <c r="Q21" s="590"/>
      <c r="R21" s="561"/>
      <c r="S21" s="590"/>
      <c r="T21" s="561"/>
      <c r="U21" s="561"/>
      <c r="V21" s="561"/>
      <c r="W21" s="562"/>
    </row>
    <row r="22" spans="2:23" ht="18" customHeight="1" thickBot="1" x14ac:dyDescent="0.3">
      <c r="B22" s="166" t="s">
        <v>50</v>
      </c>
      <c r="C22" s="75" t="s">
        <v>49</v>
      </c>
      <c r="D22" s="314">
        <v>10</v>
      </c>
      <c r="E22" s="314">
        <v>9.8000000000000007</v>
      </c>
      <c r="F22" s="314">
        <v>10.8</v>
      </c>
      <c r="G22" s="34">
        <v>11.5</v>
      </c>
      <c r="H22" s="34">
        <v>11</v>
      </c>
      <c r="I22" s="511">
        <v>10.4</v>
      </c>
      <c r="J22" s="519">
        <f t="shared" ref="J22:O22" si="4">J14/J8</f>
        <v>11.794117647058824</v>
      </c>
      <c r="K22" s="520">
        <v>11.4</v>
      </c>
      <c r="L22" s="521">
        <f t="shared" si="4"/>
        <v>12.218720870030975</v>
      </c>
      <c r="M22" s="521">
        <f t="shared" si="4"/>
        <v>12.31974014469216</v>
      </c>
      <c r="N22" s="522">
        <f t="shared" si="4"/>
        <v>12.268213580210514</v>
      </c>
      <c r="O22" s="522">
        <f t="shared" si="4"/>
        <v>12.125077895486514</v>
      </c>
      <c r="P22" s="523">
        <f>P14/P8</f>
        <v>12.197125925925926</v>
      </c>
      <c r="Q22" s="523">
        <f>Q14/Q8</f>
        <v>12.512607099143207</v>
      </c>
      <c r="R22" s="520">
        <v>12.9</v>
      </c>
      <c r="S22" s="523">
        <f>S14/S8</f>
        <v>12.790315594059404</v>
      </c>
      <c r="T22" s="522">
        <f>T14/T8</f>
        <v>12.993009215125518</v>
      </c>
      <c r="U22" s="621" t="s">
        <v>274</v>
      </c>
      <c r="V22" s="621" t="s">
        <v>246</v>
      </c>
      <c r="W22" s="622">
        <f>W14/W8</f>
        <v>12.379310344827585</v>
      </c>
    </row>
    <row r="23" spans="2:23" x14ac:dyDescent="0.25">
      <c r="J23" s="294"/>
      <c r="K23" s="294"/>
    </row>
    <row r="24" spans="2:23" x14ac:dyDescent="0.25">
      <c r="J24" s="294"/>
      <c r="K24" s="294"/>
    </row>
  </sheetData>
  <mergeCells count="1">
    <mergeCell ref="B2:W2"/>
  </mergeCells>
  <phoneticPr fontId="0" type="noConversion"/>
  <pageMargins left="0.39370078740157483" right="0.39370078740157483" top="0.98425196850393704" bottom="0.98425196850393704" header="0.51181102362204722" footer="0.51181102362204722"/>
  <pageSetup paperSize="9" scale="65" orientation="landscape" r:id="rId1"/>
  <headerFooter alignWithMargins="0">
    <oddHeader>&amp;L&amp;12Deutsches Mobilitätspanel: Statistik 2018/19&amp;R&amp;12Institut für Verkehrswesen | KIT</oddHeader>
    <oddFooter>&amp;R&amp;D</oddFooter>
  </headerFooter>
  <ignoredErrors>
    <ignoredError sqref="J10:K10 J16:K16 R10 R16" formula="1"/>
    <ignoredError sqref="U6:V7 U11:V11 U9:V9 U8:V8 U10:V10 U13:V19 U21:V2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showGridLines="0" topLeftCell="A5" zoomScaleNormal="100" workbookViewId="0">
      <selection activeCell="M19" sqref="M19"/>
    </sheetView>
  </sheetViews>
  <sheetFormatPr baseColWidth="10" defaultColWidth="11.44140625" defaultRowHeight="13.8" x14ac:dyDescent="0.3"/>
  <cols>
    <col min="1" max="1" width="5.44140625" style="334" customWidth="1"/>
    <col min="2" max="2" width="3.5546875" style="347" bestFit="1" customWidth="1"/>
    <col min="3" max="3" width="5.44140625" style="347" customWidth="1"/>
    <col min="4" max="4" width="70.5546875" style="347" bestFit="1" customWidth="1"/>
    <col min="5" max="5" width="10.5546875" style="334" customWidth="1"/>
    <col min="6" max="7" width="10.5546875" style="346" customWidth="1"/>
    <col min="8" max="9" width="10.5546875" style="348" customWidth="1"/>
    <col min="10" max="11" width="12.44140625" style="334" bestFit="1" customWidth="1"/>
    <col min="12" max="13" width="12.44140625" style="334" customWidth="1"/>
    <col min="14" max="14" width="12.44140625" style="334" bestFit="1" customWidth="1"/>
    <col min="15" max="15" width="11.44140625" style="334"/>
    <col min="16" max="16" width="16.44140625" style="334" customWidth="1"/>
    <col min="17" max="16384" width="11.44140625" style="334"/>
  </cols>
  <sheetData>
    <row r="1" spans="2:14" ht="14.4" thickBot="1" x14ac:dyDescent="0.35"/>
    <row r="2" spans="2:14" ht="18" customHeight="1" x14ac:dyDescent="0.3">
      <c r="B2" s="733" t="s">
        <v>101</v>
      </c>
      <c r="C2" s="734"/>
      <c r="D2" s="734"/>
      <c r="E2" s="734"/>
      <c r="F2" s="734"/>
      <c r="G2" s="734"/>
      <c r="H2" s="734"/>
      <c r="I2" s="734"/>
      <c r="J2" s="734"/>
      <c r="K2" s="734"/>
      <c r="L2" s="734"/>
      <c r="M2" s="734"/>
      <c r="N2" s="735"/>
    </row>
    <row r="3" spans="2:14" ht="18" customHeight="1" x14ac:dyDescent="0.3">
      <c r="B3" s="736"/>
      <c r="C3" s="737"/>
      <c r="D3" s="738"/>
      <c r="E3" s="739"/>
      <c r="F3" s="739"/>
      <c r="G3" s="739"/>
      <c r="H3" s="739"/>
      <c r="I3" s="739"/>
      <c r="J3" s="739"/>
      <c r="K3" s="739"/>
      <c r="L3" s="739"/>
      <c r="M3" s="739"/>
      <c r="N3" s="740"/>
    </row>
    <row r="4" spans="2:14" ht="18" customHeight="1" thickBot="1" x14ac:dyDescent="0.35">
      <c r="B4" s="335"/>
      <c r="C4" s="336"/>
      <c r="D4" s="337"/>
      <c r="E4" s="369">
        <v>2013</v>
      </c>
      <c r="F4" s="368">
        <v>2014</v>
      </c>
      <c r="G4" s="370">
        <v>2015</v>
      </c>
      <c r="H4" s="371">
        <v>2016</v>
      </c>
      <c r="I4" s="371">
        <v>2017</v>
      </c>
      <c r="J4" s="371">
        <v>2018</v>
      </c>
      <c r="K4" s="371">
        <v>2019</v>
      </c>
      <c r="L4" s="371" t="s">
        <v>205</v>
      </c>
      <c r="M4" s="371" t="s">
        <v>485</v>
      </c>
      <c r="N4" s="372">
        <v>2022</v>
      </c>
    </row>
    <row r="5" spans="2:14" ht="21" customHeight="1" x14ac:dyDescent="0.3">
      <c r="B5" s="741" t="s">
        <v>182</v>
      </c>
      <c r="C5" s="744" t="s">
        <v>183</v>
      </c>
      <c r="D5" s="338" t="s">
        <v>148</v>
      </c>
      <c r="E5" s="373">
        <v>43431124</v>
      </c>
      <c r="F5" s="374">
        <v>43851230</v>
      </c>
      <c r="G5" s="373">
        <v>44403124</v>
      </c>
      <c r="H5" s="375">
        <v>45040829</v>
      </c>
      <c r="I5" s="414">
        <v>45803560</v>
      </c>
      <c r="J5" s="414">
        <v>46413255</v>
      </c>
      <c r="K5" s="414">
        <v>47095784</v>
      </c>
      <c r="L5" s="414">
        <v>47705732</v>
      </c>
      <c r="M5" s="414">
        <v>48248584</v>
      </c>
      <c r="N5" s="502">
        <v>48540878</v>
      </c>
    </row>
    <row r="6" spans="2:14" ht="20.25" customHeight="1" x14ac:dyDescent="0.3">
      <c r="B6" s="742"/>
      <c r="C6" s="745"/>
      <c r="D6" s="339" t="s">
        <v>102</v>
      </c>
      <c r="E6" s="377">
        <v>30206472</v>
      </c>
      <c r="F6" s="378">
        <v>29956296</v>
      </c>
      <c r="G6" s="377">
        <v>29837614</v>
      </c>
      <c r="H6" s="379">
        <v>29835223</v>
      </c>
      <c r="I6" s="377">
        <v>29978635</v>
      </c>
      <c r="J6" s="377">
        <v>30451268</v>
      </c>
      <c r="K6" s="377">
        <v>31031021</v>
      </c>
      <c r="L6" s="377">
        <v>31464680</v>
      </c>
      <c r="M6" s="377">
        <v>31435340</v>
      </c>
      <c r="N6" s="380">
        <v>31429105</v>
      </c>
    </row>
    <row r="7" spans="2:14" ht="20.25" customHeight="1" x14ac:dyDescent="0.3">
      <c r="B7" s="742"/>
      <c r="C7" s="745"/>
      <c r="D7" s="339" t="s">
        <v>103</v>
      </c>
      <c r="E7" s="377">
        <v>12578950</v>
      </c>
      <c r="F7" s="378">
        <v>13215190</v>
      </c>
      <c r="G7" s="377">
        <v>13861404</v>
      </c>
      <c r="H7" s="379">
        <v>14532426</v>
      </c>
      <c r="I7" s="377">
        <v>15089392</v>
      </c>
      <c r="J7" s="377">
        <v>15225296</v>
      </c>
      <c r="K7" s="377">
        <v>15153364</v>
      </c>
      <c r="L7" s="377">
        <v>15111382</v>
      </c>
      <c r="M7" s="377">
        <v>15060124</v>
      </c>
      <c r="N7" s="380">
        <v>14824262</v>
      </c>
    </row>
    <row r="8" spans="2:14" ht="20.25" customHeight="1" thickBot="1" x14ac:dyDescent="0.35">
      <c r="B8" s="742"/>
      <c r="C8" s="746"/>
      <c r="D8" s="340" t="s">
        <v>104</v>
      </c>
      <c r="E8" s="381">
        <v>645702</v>
      </c>
      <c r="F8" s="382">
        <v>679744</v>
      </c>
      <c r="G8" s="381">
        <v>704106</v>
      </c>
      <c r="H8" s="383">
        <v>704106</v>
      </c>
      <c r="I8" s="384">
        <v>735533</v>
      </c>
      <c r="J8" s="384">
        <v>736691</v>
      </c>
      <c r="K8" s="384">
        <v>821058</v>
      </c>
      <c r="L8" s="384">
        <v>1129670</v>
      </c>
      <c r="M8" s="384">
        <v>1743004</v>
      </c>
      <c r="N8" s="385">
        <v>2287511</v>
      </c>
    </row>
    <row r="9" spans="2:14" ht="21" customHeight="1" x14ac:dyDescent="0.3">
      <c r="B9" s="742"/>
      <c r="C9" s="747" t="s">
        <v>184</v>
      </c>
      <c r="D9" s="341" t="s">
        <v>137</v>
      </c>
      <c r="E9" s="386">
        <v>19.5</v>
      </c>
      <c r="F9" s="387">
        <v>19.5</v>
      </c>
      <c r="G9" s="386">
        <v>19</v>
      </c>
      <c r="H9" s="388">
        <v>18.908108907142896</v>
      </c>
      <c r="I9" s="389">
        <v>19.427415611488659</v>
      </c>
      <c r="J9" s="389">
        <v>20</v>
      </c>
      <c r="K9" s="389">
        <v>20.2</v>
      </c>
      <c r="L9" s="389">
        <v>20.3</v>
      </c>
      <c r="M9" s="398">
        <v>19.600000000000001</v>
      </c>
      <c r="N9" s="399">
        <v>18</v>
      </c>
    </row>
    <row r="10" spans="2:14" ht="21" customHeight="1" x14ac:dyDescent="0.3">
      <c r="B10" s="742"/>
      <c r="C10" s="745"/>
      <c r="D10" s="342" t="s">
        <v>138</v>
      </c>
      <c r="E10" s="390">
        <v>20.100000000000001</v>
      </c>
      <c r="F10" s="391">
        <v>19.8</v>
      </c>
      <c r="G10" s="390">
        <v>19.8</v>
      </c>
      <c r="H10" s="392">
        <v>18.024284144503646</v>
      </c>
      <c r="I10" s="390">
        <v>17.728738584596488</v>
      </c>
      <c r="J10" s="390">
        <v>17.100000000000001</v>
      </c>
      <c r="K10" s="390">
        <v>17</v>
      </c>
      <c r="L10" s="390">
        <v>17.399999999999999</v>
      </c>
      <c r="M10" s="401">
        <v>18</v>
      </c>
      <c r="N10" s="402">
        <v>18.5</v>
      </c>
    </row>
    <row r="11" spans="2:14" ht="21" customHeight="1" x14ac:dyDescent="0.3">
      <c r="B11" s="742"/>
      <c r="C11" s="745"/>
      <c r="D11" s="342" t="s">
        <v>139</v>
      </c>
      <c r="E11" s="390">
        <v>18.3</v>
      </c>
      <c r="F11" s="391">
        <v>18.100000000000001</v>
      </c>
      <c r="G11" s="390">
        <v>17.7</v>
      </c>
      <c r="H11" s="392">
        <v>18.4673976582447</v>
      </c>
      <c r="I11" s="390">
        <v>17.886037737943429</v>
      </c>
      <c r="J11" s="390">
        <v>17.7</v>
      </c>
      <c r="K11" s="390">
        <v>16.100000000000001</v>
      </c>
      <c r="L11" s="390">
        <v>15.8</v>
      </c>
      <c r="M11" s="401">
        <v>15.2</v>
      </c>
      <c r="N11" s="402">
        <v>15.4</v>
      </c>
    </row>
    <row r="12" spans="2:14" ht="21" customHeight="1" thickBot="1" x14ac:dyDescent="0.35">
      <c r="B12" s="742"/>
      <c r="C12" s="746"/>
      <c r="D12" s="343" t="s">
        <v>140</v>
      </c>
      <c r="E12" s="393">
        <v>42.1</v>
      </c>
      <c r="F12" s="394">
        <v>42.6</v>
      </c>
      <c r="G12" s="393">
        <v>43.5</v>
      </c>
      <c r="H12" s="395">
        <v>44.600209290108758</v>
      </c>
      <c r="I12" s="393">
        <v>44.95780806597142</v>
      </c>
      <c r="J12" s="393">
        <v>45.2</v>
      </c>
      <c r="K12" s="393">
        <v>46.7</v>
      </c>
      <c r="L12" s="393">
        <v>46.5</v>
      </c>
      <c r="M12" s="686">
        <v>47.2</v>
      </c>
      <c r="N12" s="687">
        <v>48.2</v>
      </c>
    </row>
    <row r="13" spans="2:14" ht="21" customHeight="1" x14ac:dyDescent="0.3">
      <c r="B13" s="742"/>
      <c r="C13" s="747" t="s">
        <v>185</v>
      </c>
      <c r="D13" s="344" t="s">
        <v>141</v>
      </c>
      <c r="E13" s="389">
        <v>32.700000000000003</v>
      </c>
      <c r="F13" s="396">
        <v>33.200000000000003</v>
      </c>
      <c r="G13" s="389">
        <v>33.700000000000003</v>
      </c>
      <c r="H13" s="397">
        <v>34.200185347387816</v>
      </c>
      <c r="I13" s="398">
        <v>34.719800340115611</v>
      </c>
      <c r="J13" s="398">
        <v>35.6</v>
      </c>
      <c r="K13" s="398">
        <v>36.299999999999997</v>
      </c>
      <c r="L13" s="398">
        <v>36.700000000000003</v>
      </c>
      <c r="M13" s="398">
        <v>36.5</v>
      </c>
      <c r="N13" s="399">
        <v>36.5</v>
      </c>
    </row>
    <row r="14" spans="2:14" ht="21" customHeight="1" x14ac:dyDescent="0.3">
      <c r="B14" s="742"/>
      <c r="C14" s="745"/>
      <c r="D14" s="344" t="s">
        <v>142</v>
      </c>
      <c r="E14" s="390">
        <v>19.399999999999999</v>
      </c>
      <c r="F14" s="391">
        <v>19.399999999999999</v>
      </c>
      <c r="G14" s="390">
        <v>19.399999999999999</v>
      </c>
      <c r="H14" s="400">
        <v>19.417631056479891</v>
      </c>
      <c r="I14" s="401">
        <v>19.414401306919366</v>
      </c>
      <c r="J14" s="401">
        <v>19.3</v>
      </c>
      <c r="K14" s="401">
        <v>19.399999999999999</v>
      </c>
      <c r="L14" s="401">
        <v>19.600000000000001</v>
      </c>
      <c r="M14" s="401">
        <v>19.5</v>
      </c>
      <c r="N14" s="402">
        <v>19.399999999999999</v>
      </c>
    </row>
    <row r="15" spans="2:14" ht="21" customHeight="1" x14ac:dyDescent="0.3">
      <c r="B15" s="742"/>
      <c r="C15" s="745"/>
      <c r="D15" s="344" t="s">
        <v>143</v>
      </c>
      <c r="E15" s="390">
        <v>32.6</v>
      </c>
      <c r="F15" s="391">
        <v>32.1</v>
      </c>
      <c r="G15" s="390">
        <v>31.6</v>
      </c>
      <c r="H15" s="400">
        <v>31.149120279291488</v>
      </c>
      <c r="I15" s="401">
        <v>30.729161374689017</v>
      </c>
      <c r="J15" s="401">
        <v>30.2</v>
      </c>
      <c r="K15" s="401">
        <v>29.6</v>
      </c>
      <c r="L15" s="401">
        <v>29.4</v>
      </c>
      <c r="M15" s="401">
        <v>29.2</v>
      </c>
      <c r="N15" s="402">
        <v>28.8</v>
      </c>
    </row>
    <row r="16" spans="2:14" ht="21" customHeight="1" x14ac:dyDescent="0.3">
      <c r="B16" s="742"/>
      <c r="C16" s="745"/>
      <c r="D16" s="344" t="s">
        <v>144</v>
      </c>
      <c r="E16" s="403">
        <v>15.3</v>
      </c>
      <c r="F16" s="405">
        <v>15.3</v>
      </c>
      <c r="G16" s="403">
        <v>15.3</v>
      </c>
      <c r="H16" s="406">
        <v>15.233063316840816</v>
      </c>
      <c r="I16" s="407">
        <v>15.136636978276011</v>
      </c>
      <c r="J16" s="407">
        <v>14.9</v>
      </c>
      <c r="K16" s="407">
        <v>14.7</v>
      </c>
      <c r="L16" s="407">
        <v>14.3</v>
      </c>
      <c r="M16" s="407">
        <v>14.1</v>
      </c>
      <c r="N16" s="408">
        <v>14</v>
      </c>
    </row>
    <row r="17" spans="2:14" ht="21" customHeight="1" thickBot="1" x14ac:dyDescent="0.35">
      <c r="B17" s="743"/>
      <c r="C17" s="748"/>
      <c r="D17" s="344" t="s">
        <v>486</v>
      </c>
      <c r="E17" s="404"/>
      <c r="F17" s="405"/>
      <c r="G17" s="403"/>
      <c r="H17" s="406"/>
      <c r="I17" s="407"/>
      <c r="J17" s="407"/>
      <c r="K17" s="407"/>
      <c r="L17" s="407"/>
      <c r="M17" s="407">
        <v>0.7</v>
      </c>
      <c r="N17" s="408">
        <v>1.3</v>
      </c>
    </row>
    <row r="18" spans="2:14" ht="21" customHeight="1" thickBot="1" x14ac:dyDescent="0.35">
      <c r="B18" s="726" t="s">
        <v>135</v>
      </c>
      <c r="C18" s="727"/>
      <c r="D18" s="728"/>
      <c r="E18" s="409">
        <v>1020</v>
      </c>
      <c r="F18" s="409">
        <v>1263</v>
      </c>
      <c r="G18" s="410">
        <v>1424</v>
      </c>
      <c r="H18" s="411">
        <v>1553</v>
      </c>
      <c r="I18" s="412">
        <v>1599</v>
      </c>
      <c r="J18" s="412">
        <v>1602</v>
      </c>
      <c r="K18" s="412">
        <v>1666</v>
      </c>
      <c r="L18" s="412">
        <v>1782</v>
      </c>
      <c r="M18" s="412">
        <v>1933</v>
      </c>
      <c r="N18" s="413">
        <v>1913</v>
      </c>
    </row>
    <row r="19" spans="2:14" ht="22.5" customHeight="1" x14ac:dyDescent="0.3">
      <c r="B19" s="752" t="s">
        <v>105</v>
      </c>
      <c r="C19" s="729" t="s">
        <v>151</v>
      </c>
      <c r="D19" s="730"/>
      <c r="E19" s="415">
        <v>1037</v>
      </c>
      <c r="F19" s="415">
        <v>1085</v>
      </c>
      <c r="G19" s="414">
        <v>1100</v>
      </c>
      <c r="H19" s="416">
        <v>1111.0799320230544</v>
      </c>
      <c r="I19" s="417">
        <v>1058.9798996543061</v>
      </c>
      <c r="J19" s="417">
        <v>1071.842800966346</v>
      </c>
      <c r="K19" s="417">
        <v>1051</v>
      </c>
      <c r="L19" s="417">
        <v>764</v>
      </c>
      <c r="M19" s="417">
        <v>816</v>
      </c>
      <c r="N19" s="418">
        <v>962</v>
      </c>
    </row>
    <row r="20" spans="2:14" ht="22.5" customHeight="1" thickBot="1" x14ac:dyDescent="0.35">
      <c r="B20" s="753"/>
      <c r="C20" s="731" t="s">
        <v>106</v>
      </c>
      <c r="D20" s="732"/>
      <c r="E20" s="419">
        <v>1103</v>
      </c>
      <c r="F20" s="419">
        <v>1159</v>
      </c>
      <c r="G20" s="384">
        <v>1183</v>
      </c>
      <c r="H20" s="420">
        <v>1218</v>
      </c>
      <c r="I20" s="421">
        <v>1160</v>
      </c>
      <c r="J20" s="421">
        <v>1175</v>
      </c>
      <c r="K20" s="421">
        <v>1149</v>
      </c>
      <c r="L20" s="421">
        <v>965</v>
      </c>
      <c r="M20" s="421">
        <v>988</v>
      </c>
      <c r="N20" s="422">
        <v>1106</v>
      </c>
    </row>
    <row r="21" spans="2:14" ht="22.5" customHeight="1" x14ac:dyDescent="0.3">
      <c r="B21" s="753"/>
      <c r="C21" s="749" t="s">
        <v>107</v>
      </c>
      <c r="D21" s="345" t="s">
        <v>108</v>
      </c>
      <c r="E21" s="423">
        <v>869</v>
      </c>
      <c r="F21" s="423">
        <v>879</v>
      </c>
      <c r="G21" s="376">
        <v>897</v>
      </c>
      <c r="H21" s="424">
        <v>908</v>
      </c>
      <c r="I21" s="425">
        <v>858</v>
      </c>
      <c r="J21" s="425">
        <v>891</v>
      </c>
      <c r="K21" s="425">
        <v>861</v>
      </c>
      <c r="L21" s="425">
        <v>630</v>
      </c>
      <c r="M21" s="425">
        <v>663</v>
      </c>
      <c r="N21" s="426">
        <v>762</v>
      </c>
    </row>
    <row r="22" spans="2:14" ht="22.5" customHeight="1" x14ac:dyDescent="0.3">
      <c r="B22" s="753"/>
      <c r="C22" s="750"/>
      <c r="D22" s="339" t="s">
        <v>150</v>
      </c>
      <c r="E22" s="379">
        <v>1530</v>
      </c>
      <c r="F22" s="379">
        <v>1598</v>
      </c>
      <c r="G22" s="377">
        <v>1581</v>
      </c>
      <c r="H22" s="597">
        <v>1574</v>
      </c>
      <c r="I22" s="598">
        <v>1545</v>
      </c>
      <c r="J22" s="598">
        <v>1519</v>
      </c>
      <c r="K22" s="598">
        <v>1480</v>
      </c>
      <c r="L22" s="598">
        <v>1042</v>
      </c>
      <c r="M22" s="598">
        <v>1143</v>
      </c>
      <c r="N22" s="593">
        <v>1654</v>
      </c>
    </row>
    <row r="23" spans="2:14" ht="22.5" customHeight="1" x14ac:dyDescent="0.3">
      <c r="B23" s="753"/>
      <c r="C23" s="750"/>
      <c r="D23" s="339" t="s">
        <v>487</v>
      </c>
      <c r="E23" s="379"/>
      <c r="F23" s="379"/>
      <c r="G23" s="377"/>
      <c r="H23" s="597"/>
      <c r="I23" s="598"/>
      <c r="J23" s="598"/>
      <c r="K23" s="598"/>
      <c r="L23" s="598"/>
      <c r="M23" s="598">
        <v>941</v>
      </c>
      <c r="N23" s="692">
        <v>1223</v>
      </c>
    </row>
    <row r="24" spans="2:14" ht="22.5" customHeight="1" thickBot="1" x14ac:dyDescent="0.35">
      <c r="B24" s="754"/>
      <c r="C24" s="751"/>
      <c r="D24" s="594" t="s">
        <v>506</v>
      </c>
      <c r="E24" s="383"/>
      <c r="F24" s="383"/>
      <c r="G24" s="381"/>
      <c r="H24" s="690"/>
      <c r="I24" s="691"/>
      <c r="J24" s="691"/>
      <c r="K24" s="691"/>
      <c r="L24" s="691"/>
      <c r="M24" s="691"/>
      <c r="N24" s="593">
        <v>1002</v>
      </c>
    </row>
    <row r="25" spans="2:14" ht="22.5" customHeight="1" x14ac:dyDescent="0.3">
      <c r="B25" s="752" t="s">
        <v>109</v>
      </c>
      <c r="C25" s="729" t="s">
        <v>110</v>
      </c>
      <c r="D25" s="730"/>
      <c r="E25" s="428">
        <v>7.8</v>
      </c>
      <c r="F25" s="428">
        <v>7.6</v>
      </c>
      <c r="G25" s="427">
        <v>7.6</v>
      </c>
      <c r="H25" s="428">
        <v>7.5458066823381644</v>
      </c>
      <c r="I25" s="427">
        <v>7.5611452645636499</v>
      </c>
      <c r="J25" s="427">
        <v>7.4220554592318218</v>
      </c>
      <c r="K25" s="427">
        <v>7.4</v>
      </c>
      <c r="L25" s="427">
        <v>7.4</v>
      </c>
      <c r="M25" s="427">
        <v>7.4</v>
      </c>
      <c r="N25" s="688">
        <v>7.2</v>
      </c>
    </row>
    <row r="26" spans="2:14" ht="22.5" customHeight="1" thickBot="1" x14ac:dyDescent="0.35">
      <c r="B26" s="753"/>
      <c r="C26" s="731" t="s">
        <v>111</v>
      </c>
      <c r="D26" s="732"/>
      <c r="E26" s="430">
        <v>7.7</v>
      </c>
      <c r="F26" s="430">
        <v>7.5</v>
      </c>
      <c r="G26" s="429">
        <v>7.5</v>
      </c>
      <c r="H26" s="431">
        <v>7.4306200000000002</v>
      </c>
      <c r="I26" s="393">
        <v>7.4058200000000003</v>
      </c>
      <c r="J26" s="393">
        <v>7.2978399999999999</v>
      </c>
      <c r="K26" s="393">
        <v>7.3</v>
      </c>
      <c r="L26" s="393">
        <v>7.2</v>
      </c>
      <c r="M26" s="393">
        <v>7.3</v>
      </c>
      <c r="N26" s="687">
        <v>7.1</v>
      </c>
    </row>
    <row r="27" spans="2:14" ht="22.5" customHeight="1" x14ac:dyDescent="0.3">
      <c r="B27" s="753"/>
      <c r="C27" s="747" t="s">
        <v>107</v>
      </c>
      <c r="D27" s="345" t="s">
        <v>112</v>
      </c>
      <c r="E27" s="432">
        <v>7.9</v>
      </c>
      <c r="F27" s="432">
        <v>7.8</v>
      </c>
      <c r="G27" s="389">
        <v>7.7</v>
      </c>
      <c r="H27" s="432">
        <v>7.63</v>
      </c>
      <c r="I27" s="389">
        <v>7.59</v>
      </c>
      <c r="J27" s="389">
        <v>7.46</v>
      </c>
      <c r="K27" s="389">
        <v>7.4</v>
      </c>
      <c r="L27" s="389">
        <v>7.3</v>
      </c>
      <c r="M27" s="389">
        <v>7.3407210881218496</v>
      </c>
      <c r="N27" s="399">
        <v>7.1</v>
      </c>
    </row>
    <row r="28" spans="2:14" ht="22.5" customHeight="1" x14ac:dyDescent="0.3">
      <c r="B28" s="753"/>
      <c r="C28" s="745"/>
      <c r="D28" s="339" t="s">
        <v>149</v>
      </c>
      <c r="E28" s="392">
        <v>6.8</v>
      </c>
      <c r="F28" s="392">
        <v>6.8</v>
      </c>
      <c r="G28" s="390">
        <v>6.8</v>
      </c>
      <c r="H28" s="392">
        <v>6.71</v>
      </c>
      <c r="I28" s="390">
        <v>6.69</v>
      </c>
      <c r="J28" s="390">
        <v>6.61</v>
      </c>
      <c r="K28" s="390">
        <v>6.7</v>
      </c>
      <c r="L28" s="390">
        <v>6.7</v>
      </c>
      <c r="M28" s="390">
        <v>6.7023454028013196</v>
      </c>
      <c r="N28" s="689">
        <v>6.5</v>
      </c>
    </row>
    <row r="29" spans="2:14" ht="22.5" customHeight="1" thickBot="1" x14ac:dyDescent="0.35">
      <c r="B29" s="754"/>
      <c r="C29" s="748"/>
      <c r="D29" s="594" t="s">
        <v>488</v>
      </c>
      <c r="E29" s="595"/>
      <c r="F29" s="595"/>
      <c r="G29" s="596"/>
      <c r="H29" s="595"/>
      <c r="I29" s="596"/>
      <c r="J29" s="596"/>
      <c r="K29" s="596"/>
      <c r="L29" s="596"/>
      <c r="M29" s="596">
        <v>5.12</v>
      </c>
      <c r="N29" s="510">
        <v>5.4</v>
      </c>
    </row>
    <row r="34" spans="6:9" x14ac:dyDescent="0.3">
      <c r="F34" s="334"/>
      <c r="G34" s="334"/>
      <c r="H34" s="334"/>
      <c r="I34" s="334"/>
    </row>
    <row r="35" spans="6:9" x14ac:dyDescent="0.3">
      <c r="F35" s="334"/>
      <c r="G35" s="334"/>
      <c r="H35" s="334"/>
      <c r="I35" s="334"/>
    </row>
    <row r="36" spans="6:9" x14ac:dyDescent="0.3">
      <c r="H36" s="334"/>
      <c r="I36" s="334"/>
    </row>
    <row r="37" spans="6:9" x14ac:dyDescent="0.3">
      <c r="F37" s="334"/>
      <c r="G37" s="334"/>
      <c r="H37" s="334"/>
      <c r="I37" s="334"/>
    </row>
    <row r="38" spans="6:9" x14ac:dyDescent="0.3">
      <c r="F38" s="334"/>
      <c r="G38" s="334"/>
      <c r="H38" s="334"/>
      <c r="I38" s="334"/>
    </row>
  </sheetData>
  <mergeCells count="16">
    <mergeCell ref="C21:C24"/>
    <mergeCell ref="B19:B24"/>
    <mergeCell ref="B25:B29"/>
    <mergeCell ref="C25:D25"/>
    <mergeCell ref="C26:D26"/>
    <mergeCell ref="C27:C29"/>
    <mergeCell ref="B18:D18"/>
    <mergeCell ref="C19:D19"/>
    <mergeCell ref="C20:D20"/>
    <mergeCell ref="B2:N2"/>
    <mergeCell ref="B3:D3"/>
    <mergeCell ref="E3:N3"/>
    <mergeCell ref="B5:B17"/>
    <mergeCell ref="C5:C8"/>
    <mergeCell ref="C9:C12"/>
    <mergeCell ref="C13:C17"/>
  </mergeCells>
  <pageMargins left="0.47244094488188981" right="0.39370078740157483" top="0.70866141732283472" bottom="0.62992125984251968" header="0.51181102362204722" footer="0.51181102362204722"/>
  <pageSetup paperSize="9" scale="72" orientation="landscape" r:id="rId1"/>
  <headerFooter alignWithMargins="0">
    <oddHeader>&amp;LDeutsches Mobilitätspanel: Statistik 2017/18&amp;RInstitut für Verkehrswesen | KIT</oddHeader>
    <oddFooter>&amp;R&amp;D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90"/>
  <sheetViews>
    <sheetView showGridLines="0" zoomScaleNormal="100" zoomScalePageLayoutView="90" workbookViewId="0">
      <selection activeCell="C13" sqref="C12:C13"/>
    </sheetView>
  </sheetViews>
  <sheetFormatPr baseColWidth="10" defaultColWidth="11.44140625" defaultRowHeight="13.2" x14ac:dyDescent="0.25"/>
  <cols>
    <col min="1" max="1" width="3.109375" style="253" customWidth="1"/>
    <col min="2" max="2" width="3.109375" style="456" customWidth="1"/>
    <col min="3" max="3" width="152.88671875" style="7" customWidth="1"/>
    <col min="4" max="13" width="11.44140625" style="7"/>
    <col min="14" max="14" width="24.5546875" style="7" customWidth="1"/>
    <col min="15" max="16384" width="11.44140625" style="7"/>
  </cols>
  <sheetData>
    <row r="1" spans="1:14" s="6" customFormat="1" ht="21" customHeight="1" x14ac:dyDescent="0.25">
      <c r="A1" s="255"/>
      <c r="B1" s="455"/>
      <c r="C1" s="330" t="s">
        <v>100</v>
      </c>
      <c r="D1" s="254"/>
      <c r="E1" s="254"/>
      <c r="F1" s="254"/>
      <c r="G1" s="254"/>
      <c r="H1" s="254"/>
      <c r="I1" s="254"/>
      <c r="J1" s="254"/>
      <c r="K1" s="254"/>
      <c r="L1" s="254"/>
      <c r="M1" s="254"/>
      <c r="N1" s="254"/>
    </row>
    <row r="2" spans="1:14" s="364" customFormat="1" ht="14.25" customHeight="1" x14ac:dyDescent="0.25">
      <c r="B2" s="504" t="s">
        <v>493</v>
      </c>
      <c r="C2" s="505" t="s">
        <v>508</v>
      </c>
    </row>
    <row r="3" spans="1:14" ht="15" customHeight="1" x14ac:dyDescent="0.25"/>
    <row r="4" spans="1:14" s="6" customFormat="1" ht="14.25" customHeight="1" x14ac:dyDescent="0.25">
      <c r="A4" s="255"/>
      <c r="B4" s="755" t="s">
        <v>117</v>
      </c>
      <c r="C4" s="755"/>
      <c r="D4" s="255"/>
      <c r="E4" s="255"/>
      <c r="F4" s="255"/>
      <c r="G4" s="255"/>
      <c r="H4" s="255"/>
      <c r="I4" s="255"/>
      <c r="J4" s="255"/>
      <c r="K4" s="255"/>
      <c r="L4" s="255"/>
      <c r="M4" s="255"/>
      <c r="N4" s="255"/>
    </row>
    <row r="5" spans="1:14" s="6" customFormat="1" ht="12" customHeight="1" x14ac:dyDescent="0.25">
      <c r="A5" s="255"/>
      <c r="B5" s="455"/>
    </row>
    <row r="6" spans="1:14" ht="54" customHeight="1" x14ac:dyDescent="0.25">
      <c r="B6" s="756" t="s">
        <v>72</v>
      </c>
      <c r="C6" s="756"/>
      <c r="D6" s="246"/>
      <c r="E6" s="246"/>
      <c r="F6" s="246"/>
      <c r="G6" s="246"/>
      <c r="H6" s="246"/>
      <c r="I6" s="246"/>
      <c r="J6" s="246"/>
      <c r="K6" s="246"/>
      <c r="L6" s="246"/>
      <c r="M6" s="253"/>
      <c r="N6" s="253"/>
    </row>
    <row r="7" spans="1:14" ht="42" customHeight="1" x14ac:dyDescent="0.25">
      <c r="B7" s="756" t="s">
        <v>154</v>
      </c>
      <c r="C7" s="756"/>
      <c r="D7" s="253"/>
      <c r="E7" s="253"/>
      <c r="F7" s="253"/>
      <c r="G7" s="253"/>
      <c r="H7" s="253"/>
      <c r="I7" s="253"/>
      <c r="J7" s="253"/>
      <c r="K7" s="253"/>
      <c r="L7" s="253"/>
      <c r="M7" s="253"/>
      <c r="N7" s="253"/>
    </row>
    <row r="8" spans="1:14" x14ac:dyDescent="0.25">
      <c r="C8" s="253"/>
      <c r="D8" s="253"/>
      <c r="E8" s="253"/>
      <c r="F8" s="253"/>
      <c r="G8" s="253"/>
      <c r="H8" s="253"/>
      <c r="I8" s="253"/>
      <c r="J8" s="253"/>
      <c r="K8" s="253"/>
      <c r="L8" s="253"/>
      <c r="M8" s="253"/>
      <c r="N8" s="253"/>
    </row>
    <row r="9" spans="1:14" s="6" customFormat="1" x14ac:dyDescent="0.25">
      <c r="A9" s="255"/>
      <c r="B9" s="757" t="s">
        <v>51</v>
      </c>
      <c r="C9" s="757"/>
      <c r="D9" s="247"/>
      <c r="E9" s="247"/>
      <c r="F9" s="247"/>
      <c r="G9" s="247"/>
      <c r="H9" s="247"/>
      <c r="I9" s="247"/>
      <c r="J9" s="247"/>
      <c r="K9" s="247"/>
      <c r="L9" s="247"/>
      <c r="M9" s="253"/>
      <c r="N9" s="253"/>
    </row>
    <row r="10" spans="1:14" s="6" customFormat="1" ht="14.25" customHeight="1" x14ac:dyDescent="0.25">
      <c r="A10" s="255"/>
      <c r="B10" s="457">
        <v>1</v>
      </c>
      <c r="C10" s="454" t="s">
        <v>155</v>
      </c>
      <c r="N10" s="8"/>
    </row>
    <row r="11" spans="1:14" ht="15.6" x14ac:dyDescent="0.25">
      <c r="B11" s="457">
        <v>2</v>
      </c>
      <c r="C11" s="454" t="s">
        <v>156</v>
      </c>
      <c r="D11" s="248"/>
      <c r="E11" s="248"/>
      <c r="F11" s="248"/>
      <c r="G11" s="248"/>
      <c r="H11" s="248"/>
      <c r="I11" s="248"/>
      <c r="J11" s="248"/>
      <c r="K11" s="248"/>
      <c r="L11" s="248"/>
      <c r="M11" s="248"/>
      <c r="N11" s="248"/>
    </row>
    <row r="12" spans="1:14" ht="39.6" x14ac:dyDescent="0.25">
      <c r="B12" s="457">
        <v>3</v>
      </c>
      <c r="C12" s="454" t="s">
        <v>157</v>
      </c>
      <c r="D12" s="246"/>
      <c r="E12" s="246"/>
      <c r="F12" s="246"/>
      <c r="G12" s="246"/>
      <c r="H12" s="246"/>
      <c r="I12" s="246"/>
      <c r="J12" s="246"/>
      <c r="K12" s="246"/>
      <c r="L12" s="246"/>
      <c r="M12" s="246"/>
      <c r="N12" s="246"/>
    </row>
    <row r="13" spans="1:14" ht="52.8" x14ac:dyDescent="0.25">
      <c r="B13" s="457">
        <v>4</v>
      </c>
      <c r="C13" s="249" t="s">
        <v>492</v>
      </c>
      <c r="D13" s="249"/>
      <c r="E13" s="249"/>
      <c r="F13" s="249"/>
      <c r="G13" s="249"/>
      <c r="H13" s="249"/>
      <c r="I13" s="249"/>
      <c r="J13" s="249"/>
      <c r="K13" s="249"/>
      <c r="L13" s="249"/>
      <c r="M13" s="253"/>
      <c r="N13" s="253"/>
    </row>
    <row r="14" spans="1:14" ht="15.6" x14ac:dyDescent="0.25">
      <c r="B14" s="457">
        <v>5</v>
      </c>
      <c r="C14" s="253" t="s">
        <v>158</v>
      </c>
      <c r="D14" s="246"/>
      <c r="E14" s="246"/>
      <c r="F14" s="246"/>
      <c r="G14" s="246"/>
      <c r="H14" s="246"/>
      <c r="I14" s="246"/>
      <c r="J14" s="246"/>
      <c r="K14" s="246"/>
      <c r="L14" s="246"/>
      <c r="M14" s="253"/>
      <c r="N14" s="253"/>
    </row>
    <row r="15" spans="1:14" ht="15.6" x14ac:dyDescent="0.25">
      <c r="B15" s="457">
        <v>6</v>
      </c>
      <c r="C15" s="253" t="s">
        <v>159</v>
      </c>
      <c r="D15" s="246"/>
      <c r="E15" s="246"/>
      <c r="F15" s="246"/>
      <c r="G15" s="246"/>
      <c r="H15" s="246"/>
      <c r="I15" s="246"/>
      <c r="J15" s="246"/>
      <c r="K15" s="246"/>
      <c r="L15" s="246"/>
      <c r="M15" s="253"/>
      <c r="N15" s="253"/>
    </row>
    <row r="16" spans="1:14" ht="52.8" x14ac:dyDescent="0.25">
      <c r="B16" s="457">
        <v>7</v>
      </c>
      <c r="C16" s="454" t="s">
        <v>160</v>
      </c>
      <c r="D16" s="246"/>
      <c r="E16" s="246"/>
      <c r="F16" s="246"/>
      <c r="G16" s="246"/>
      <c r="H16" s="246"/>
      <c r="I16" s="246"/>
      <c r="J16" s="246"/>
      <c r="K16" s="246"/>
      <c r="L16" s="246"/>
      <c r="M16" s="253"/>
      <c r="N16" s="253"/>
    </row>
    <row r="17" spans="2:14" ht="15.6" x14ac:dyDescent="0.25">
      <c r="B17" s="457">
        <v>8</v>
      </c>
      <c r="C17" s="253" t="s">
        <v>178</v>
      </c>
      <c r="D17" s="246"/>
      <c r="E17" s="246"/>
      <c r="F17" s="246"/>
      <c r="G17" s="246"/>
      <c r="H17" s="246"/>
      <c r="I17" s="246"/>
      <c r="J17" s="246"/>
      <c r="K17" s="246"/>
      <c r="L17" s="253"/>
      <c r="M17" s="253"/>
      <c r="N17" s="253"/>
    </row>
    <row r="18" spans="2:14" ht="15.6" x14ac:dyDescent="0.25">
      <c r="B18" s="457">
        <v>9</v>
      </c>
      <c r="C18" s="253" t="s">
        <v>161</v>
      </c>
      <c r="D18" s="246"/>
      <c r="E18" s="246"/>
      <c r="F18" s="246"/>
      <c r="G18" s="246"/>
      <c r="H18" s="246"/>
      <c r="I18" s="246"/>
      <c r="J18" s="246"/>
      <c r="K18" s="246"/>
      <c r="L18" s="253"/>
      <c r="M18" s="253"/>
      <c r="N18" s="253"/>
    </row>
    <row r="19" spans="2:14" ht="39.6" x14ac:dyDescent="0.25">
      <c r="B19" s="457">
        <v>10</v>
      </c>
      <c r="C19" s="253" t="s">
        <v>202</v>
      </c>
      <c r="D19" s="246"/>
      <c r="E19" s="246"/>
      <c r="F19" s="246"/>
      <c r="G19" s="246"/>
      <c r="H19" s="246"/>
      <c r="I19" s="246"/>
      <c r="J19" s="246"/>
      <c r="K19" s="246"/>
      <c r="L19" s="253"/>
      <c r="M19" s="253"/>
      <c r="N19" s="253"/>
    </row>
    <row r="20" spans="2:14" ht="15.6" x14ac:dyDescent="0.25">
      <c r="B20" s="457">
        <v>11</v>
      </c>
      <c r="C20" s="253" t="s">
        <v>162</v>
      </c>
      <c r="D20" s="246"/>
      <c r="E20" s="246"/>
      <c r="F20" s="246"/>
      <c r="G20" s="246"/>
      <c r="H20" s="246"/>
      <c r="I20" s="246"/>
      <c r="J20" s="246"/>
      <c r="K20" s="246"/>
      <c r="L20" s="246"/>
      <c r="M20" s="246"/>
      <c r="N20" s="246"/>
    </row>
    <row r="21" spans="2:14" ht="52.8" x14ac:dyDescent="0.25">
      <c r="B21" s="457">
        <v>12</v>
      </c>
      <c r="C21" s="253" t="s">
        <v>163</v>
      </c>
      <c r="D21" s="246"/>
      <c r="E21" s="246"/>
      <c r="F21" s="246"/>
      <c r="G21" s="246"/>
      <c r="H21" s="246"/>
      <c r="I21" s="246"/>
      <c r="J21" s="246"/>
      <c r="K21" s="246"/>
      <c r="L21" s="246"/>
      <c r="M21" s="246"/>
      <c r="N21" s="246"/>
    </row>
    <row r="22" spans="2:14" ht="15.6" x14ac:dyDescent="0.25">
      <c r="B22" s="457">
        <v>13</v>
      </c>
      <c r="C22" s="524" t="s">
        <v>201</v>
      </c>
      <c r="D22" s="246"/>
      <c r="E22" s="246"/>
      <c r="F22" s="246"/>
      <c r="G22" s="246"/>
      <c r="H22" s="246"/>
      <c r="I22" s="246"/>
      <c r="J22" s="246"/>
      <c r="K22" s="246"/>
      <c r="L22" s="246"/>
      <c r="M22" s="246"/>
      <c r="N22" s="246"/>
    </row>
    <row r="23" spans="2:14" ht="41.25" customHeight="1" x14ac:dyDescent="0.25">
      <c r="B23" s="457">
        <v>14</v>
      </c>
      <c r="C23" s="7" t="s">
        <v>164</v>
      </c>
      <c r="M23" s="9"/>
      <c r="N23" s="9"/>
    </row>
    <row r="24" spans="2:14" ht="15.6" x14ac:dyDescent="0.25">
      <c r="B24" s="457">
        <v>15</v>
      </c>
      <c r="C24" s="246" t="s">
        <v>167</v>
      </c>
      <c r="M24" s="9"/>
      <c r="N24" s="9"/>
    </row>
    <row r="25" spans="2:14" ht="15.6" x14ac:dyDescent="0.25">
      <c r="B25" s="457">
        <v>16</v>
      </c>
      <c r="C25" s="7" t="s">
        <v>504</v>
      </c>
    </row>
    <row r="26" spans="2:14" ht="39.6" x14ac:dyDescent="0.25">
      <c r="B26" s="457">
        <v>17</v>
      </c>
      <c r="C26" s="253" t="s">
        <v>505</v>
      </c>
      <c r="D26" s="253"/>
    </row>
    <row r="27" spans="2:14" ht="15.6" x14ac:dyDescent="0.25">
      <c r="B27" s="457">
        <v>18</v>
      </c>
      <c r="C27" s="7" t="s">
        <v>476</v>
      </c>
    </row>
    <row r="28" spans="2:14" s="599" customFormat="1" ht="26.4" x14ac:dyDescent="0.25">
      <c r="B28" s="457">
        <v>19</v>
      </c>
      <c r="C28" s="599" t="s">
        <v>489</v>
      </c>
    </row>
    <row r="29" spans="2:14" s="604" customFormat="1" ht="39.6" x14ac:dyDescent="0.25">
      <c r="B29" s="457">
        <v>20</v>
      </c>
      <c r="C29" s="604" t="s">
        <v>503</v>
      </c>
    </row>
    <row r="36" spans="3:4" x14ac:dyDescent="0.25">
      <c r="C36" s="253"/>
      <c r="D36" s="253"/>
    </row>
    <row r="37" spans="3:4" x14ac:dyDescent="0.25">
      <c r="C37" s="253"/>
      <c r="D37" s="253"/>
    </row>
    <row r="38" spans="3:4" x14ac:dyDescent="0.25">
      <c r="C38" s="253"/>
      <c r="D38" s="253"/>
    </row>
    <row r="39" spans="3:4" x14ac:dyDescent="0.25">
      <c r="C39" s="253"/>
      <c r="D39" s="253"/>
    </row>
    <row r="40" spans="3:4" x14ac:dyDescent="0.25">
      <c r="C40" s="253"/>
      <c r="D40" s="253"/>
    </row>
    <row r="41" spans="3:4" x14ac:dyDescent="0.25">
      <c r="C41" s="253"/>
      <c r="D41" s="253"/>
    </row>
    <row r="42" spans="3:4" x14ac:dyDescent="0.25">
      <c r="C42" s="253"/>
      <c r="D42" s="253"/>
    </row>
    <row r="43" spans="3:4" x14ac:dyDescent="0.25">
      <c r="C43" s="253"/>
      <c r="D43" s="253"/>
    </row>
    <row r="44" spans="3:4" x14ac:dyDescent="0.25">
      <c r="C44" s="253"/>
      <c r="D44" s="253"/>
    </row>
    <row r="45" spans="3:4" x14ac:dyDescent="0.25">
      <c r="C45" s="253"/>
      <c r="D45" s="253"/>
    </row>
    <row r="46" spans="3:4" x14ac:dyDescent="0.25">
      <c r="C46" s="253"/>
      <c r="D46" s="253"/>
    </row>
    <row r="47" spans="3:4" x14ac:dyDescent="0.25">
      <c r="C47" s="253"/>
      <c r="D47" s="253"/>
    </row>
    <row r="48" spans="3:4" x14ac:dyDescent="0.25">
      <c r="C48" s="253"/>
      <c r="D48" s="253"/>
    </row>
    <row r="49" spans="3:4" x14ac:dyDescent="0.25">
      <c r="C49" s="253"/>
      <c r="D49" s="253"/>
    </row>
    <row r="50" spans="3:4" x14ac:dyDescent="0.25">
      <c r="C50" s="253"/>
      <c r="D50" s="253"/>
    </row>
    <row r="51" spans="3:4" x14ac:dyDescent="0.25">
      <c r="C51" s="253"/>
      <c r="D51" s="253"/>
    </row>
    <row r="52" spans="3:4" x14ac:dyDescent="0.25">
      <c r="C52" s="253"/>
      <c r="D52" s="253"/>
    </row>
    <row r="53" spans="3:4" x14ac:dyDescent="0.25">
      <c r="C53" s="253"/>
      <c r="D53" s="253"/>
    </row>
    <row r="54" spans="3:4" x14ac:dyDescent="0.25">
      <c r="C54" s="253"/>
      <c r="D54" s="253"/>
    </row>
    <row r="55" spans="3:4" x14ac:dyDescent="0.25">
      <c r="C55" s="253"/>
      <c r="D55" s="253"/>
    </row>
    <row r="56" spans="3:4" x14ac:dyDescent="0.25">
      <c r="C56" s="253"/>
      <c r="D56" s="253"/>
    </row>
    <row r="57" spans="3:4" x14ac:dyDescent="0.25">
      <c r="C57" s="253"/>
      <c r="D57" s="253"/>
    </row>
    <row r="58" spans="3:4" x14ac:dyDescent="0.25">
      <c r="C58" s="253"/>
      <c r="D58" s="253"/>
    </row>
    <row r="59" spans="3:4" x14ac:dyDescent="0.25">
      <c r="C59" s="253"/>
      <c r="D59" s="253"/>
    </row>
    <row r="60" spans="3:4" x14ac:dyDescent="0.25">
      <c r="C60" s="253"/>
      <c r="D60" s="253"/>
    </row>
    <row r="61" spans="3:4" x14ac:dyDescent="0.25">
      <c r="C61" s="253"/>
      <c r="D61" s="253"/>
    </row>
    <row r="62" spans="3:4" x14ac:dyDescent="0.25">
      <c r="C62" s="253"/>
      <c r="D62" s="253"/>
    </row>
    <row r="63" spans="3:4" x14ac:dyDescent="0.25">
      <c r="C63" s="253"/>
      <c r="D63" s="253"/>
    </row>
    <row r="64" spans="3:4" x14ac:dyDescent="0.25">
      <c r="C64" s="253"/>
      <c r="D64" s="253"/>
    </row>
    <row r="65" spans="3:4" x14ac:dyDescent="0.25">
      <c r="C65" s="253"/>
      <c r="D65" s="253"/>
    </row>
    <row r="66" spans="3:4" x14ac:dyDescent="0.25">
      <c r="C66" s="253"/>
      <c r="D66" s="253"/>
    </row>
    <row r="67" spans="3:4" x14ac:dyDescent="0.25">
      <c r="C67" s="253"/>
      <c r="D67" s="253"/>
    </row>
    <row r="68" spans="3:4" x14ac:dyDescent="0.25">
      <c r="C68" s="253"/>
      <c r="D68" s="253"/>
    </row>
    <row r="69" spans="3:4" x14ac:dyDescent="0.25">
      <c r="C69" s="253"/>
      <c r="D69" s="253"/>
    </row>
    <row r="70" spans="3:4" x14ac:dyDescent="0.25">
      <c r="C70" s="253"/>
      <c r="D70" s="253"/>
    </row>
    <row r="71" spans="3:4" x14ac:dyDescent="0.25">
      <c r="C71" s="253"/>
      <c r="D71" s="253"/>
    </row>
    <row r="72" spans="3:4" x14ac:dyDescent="0.25">
      <c r="C72" s="253"/>
      <c r="D72" s="253"/>
    </row>
    <row r="73" spans="3:4" x14ac:dyDescent="0.25">
      <c r="C73" s="253"/>
      <c r="D73" s="253"/>
    </row>
    <row r="74" spans="3:4" x14ac:dyDescent="0.25">
      <c r="C74" s="253"/>
      <c r="D74" s="253"/>
    </row>
    <row r="75" spans="3:4" x14ac:dyDescent="0.25">
      <c r="C75" s="253"/>
      <c r="D75" s="253"/>
    </row>
    <row r="76" spans="3:4" x14ac:dyDescent="0.25">
      <c r="C76" s="253"/>
      <c r="D76" s="253"/>
    </row>
    <row r="77" spans="3:4" x14ac:dyDescent="0.25">
      <c r="C77" s="253"/>
      <c r="D77" s="253"/>
    </row>
    <row r="78" spans="3:4" x14ac:dyDescent="0.25">
      <c r="C78" s="253"/>
      <c r="D78" s="253"/>
    </row>
    <row r="79" spans="3:4" x14ac:dyDescent="0.25">
      <c r="C79" s="253"/>
      <c r="D79" s="253"/>
    </row>
    <row r="80" spans="3:4" x14ac:dyDescent="0.25">
      <c r="C80" s="253"/>
      <c r="D80" s="253"/>
    </row>
    <row r="81" spans="3:4" x14ac:dyDescent="0.25">
      <c r="C81" s="253"/>
      <c r="D81" s="253"/>
    </row>
    <row r="82" spans="3:4" x14ac:dyDescent="0.25">
      <c r="C82" s="253"/>
      <c r="D82" s="253"/>
    </row>
    <row r="83" spans="3:4" x14ac:dyDescent="0.25">
      <c r="C83" s="253"/>
      <c r="D83" s="253"/>
    </row>
    <row r="84" spans="3:4" x14ac:dyDescent="0.25">
      <c r="C84" s="253"/>
      <c r="D84" s="253"/>
    </row>
    <row r="85" spans="3:4" x14ac:dyDescent="0.25">
      <c r="C85" s="253"/>
      <c r="D85" s="253"/>
    </row>
    <row r="86" spans="3:4" x14ac:dyDescent="0.25">
      <c r="C86" s="253"/>
      <c r="D86" s="253"/>
    </row>
    <row r="87" spans="3:4" x14ac:dyDescent="0.25">
      <c r="C87" s="253"/>
      <c r="D87" s="253"/>
    </row>
    <row r="88" spans="3:4" x14ac:dyDescent="0.25">
      <c r="C88" s="253"/>
      <c r="D88" s="253"/>
    </row>
    <row r="89" spans="3:4" x14ac:dyDescent="0.25">
      <c r="C89" s="253"/>
      <c r="D89" s="253"/>
    </row>
    <row r="90" spans="3:4" x14ac:dyDescent="0.25">
      <c r="C90" s="253"/>
      <c r="D90" s="253"/>
    </row>
  </sheetData>
  <mergeCells count="4">
    <mergeCell ref="B4:C4"/>
    <mergeCell ref="B6:C6"/>
    <mergeCell ref="B7:C7"/>
    <mergeCell ref="B9:C9"/>
  </mergeCells>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&amp;L&amp;12Deutsches Mobilitätspanel: Statistik 2018/19&amp;R&amp;12Institut für Verkehrswesen | KIT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M46"/>
  <sheetViews>
    <sheetView showGridLines="0" topLeftCell="A9" zoomScaleNormal="100" workbookViewId="0">
      <selection activeCell="B2" sqref="B2:L25"/>
    </sheetView>
  </sheetViews>
  <sheetFormatPr baseColWidth="10" defaultColWidth="11.44140625" defaultRowHeight="13.2" x14ac:dyDescent="0.25"/>
  <cols>
    <col min="1" max="1" width="1.44140625" style="2" customWidth="1"/>
    <col min="2" max="2" width="28.109375" style="3" customWidth="1"/>
    <col min="3" max="13" width="10.5546875" style="2" customWidth="1"/>
    <col min="14" max="16384" width="11.44140625" style="2"/>
  </cols>
  <sheetData>
    <row r="1" spans="2:13" ht="6.75" customHeight="1" thickBot="1" x14ac:dyDescent="0.3"/>
    <row r="2" spans="2:13" s="101" customFormat="1" ht="22.5" customHeight="1" thickBot="1" x14ac:dyDescent="0.3">
      <c r="B2" s="693" t="s">
        <v>93</v>
      </c>
      <c r="C2" s="694"/>
      <c r="D2" s="694"/>
      <c r="E2" s="694"/>
      <c r="F2" s="694"/>
      <c r="G2" s="694"/>
      <c r="H2" s="694"/>
      <c r="I2" s="694"/>
      <c r="J2" s="694"/>
      <c r="K2" s="694"/>
      <c r="L2" s="695"/>
    </row>
    <row r="3" spans="2:13" s="101" customFormat="1" ht="15" customHeight="1" thickBot="1" x14ac:dyDescent="0.3">
      <c r="B3" s="98"/>
      <c r="C3" s="98"/>
      <c r="D3" s="98"/>
      <c r="E3" s="98"/>
      <c r="F3" s="98"/>
      <c r="G3" s="98"/>
      <c r="H3" s="98"/>
      <c r="I3" s="98"/>
      <c r="J3" s="98"/>
      <c r="K3" s="98"/>
      <c r="L3" s="98"/>
      <c r="M3" s="98"/>
    </row>
    <row r="4" spans="2:13" s="66" customFormat="1" ht="15.75" customHeight="1" thickBot="1" x14ac:dyDescent="0.3">
      <c r="B4" s="166"/>
      <c r="C4" s="326">
        <v>2012</v>
      </c>
      <c r="D4" s="326">
        <v>2013</v>
      </c>
      <c r="E4" s="326">
        <v>2014</v>
      </c>
      <c r="F4" s="326">
        <v>2015</v>
      </c>
      <c r="G4" s="326">
        <v>2016</v>
      </c>
      <c r="H4" s="326">
        <v>2017</v>
      </c>
      <c r="I4" s="326">
        <v>2018</v>
      </c>
      <c r="J4" s="326">
        <v>2019</v>
      </c>
      <c r="K4" s="601" t="s">
        <v>480</v>
      </c>
      <c r="L4" s="592" t="s">
        <v>491</v>
      </c>
    </row>
    <row r="5" spans="2:13" s="66" customFormat="1" ht="15" customHeight="1" thickBot="1" x14ac:dyDescent="0.3">
      <c r="B5" s="201"/>
      <c r="C5" s="203"/>
      <c r="D5" s="203"/>
      <c r="K5" s="261"/>
      <c r="L5" s="261"/>
    </row>
    <row r="6" spans="2:13" s="66" customFormat="1" ht="24.9" customHeight="1" thickBot="1" x14ac:dyDescent="0.3">
      <c r="B6" s="86" t="s">
        <v>0</v>
      </c>
      <c r="C6" s="327">
        <v>1173</v>
      </c>
      <c r="D6" s="329">
        <v>1517</v>
      </c>
      <c r="E6" s="103">
        <v>1697</v>
      </c>
      <c r="F6" s="328">
        <v>1718</v>
      </c>
      <c r="G6" s="328">
        <v>1757</v>
      </c>
      <c r="H6" s="328">
        <v>1850</v>
      </c>
      <c r="I6" s="328">
        <v>1845</v>
      </c>
      <c r="J6" s="328">
        <v>1853</v>
      </c>
      <c r="K6" s="328">
        <v>1963</v>
      </c>
      <c r="L6" s="600">
        <v>1840</v>
      </c>
    </row>
    <row r="7" spans="2:13" s="66" customFormat="1" ht="15" customHeight="1" thickBot="1" x14ac:dyDescent="0.3">
      <c r="B7" s="201"/>
      <c r="C7" s="261"/>
      <c r="F7" s="241"/>
      <c r="G7" s="241"/>
      <c r="H7" s="241"/>
      <c r="I7" s="241"/>
      <c r="J7" s="241"/>
      <c r="K7" s="241"/>
      <c r="L7" s="241"/>
    </row>
    <row r="8" spans="2:13" s="66" customFormat="1" ht="24.9" customHeight="1" x14ac:dyDescent="0.25">
      <c r="B8" s="84" t="s">
        <v>53</v>
      </c>
      <c r="C8" s="149"/>
      <c r="D8" s="133"/>
      <c r="E8" s="133"/>
      <c r="F8" s="242"/>
      <c r="G8" s="242"/>
      <c r="H8" s="242"/>
      <c r="I8" s="242"/>
      <c r="J8" s="242"/>
      <c r="K8" s="684"/>
      <c r="L8" s="434"/>
    </row>
    <row r="9" spans="2:13" s="66" customFormat="1" ht="24.9" customHeight="1" x14ac:dyDescent="0.25">
      <c r="B9" s="87" t="s">
        <v>1</v>
      </c>
      <c r="C9" s="281">
        <v>341</v>
      </c>
      <c r="D9" s="282">
        <v>446</v>
      </c>
      <c r="E9" s="282">
        <v>514</v>
      </c>
      <c r="F9" s="323">
        <v>566</v>
      </c>
      <c r="G9" s="323">
        <v>610</v>
      </c>
      <c r="H9" s="323">
        <v>631</v>
      </c>
      <c r="I9" s="323">
        <v>665</v>
      </c>
      <c r="J9" s="323">
        <v>621</v>
      </c>
      <c r="K9" s="323">
        <v>645</v>
      </c>
      <c r="L9" s="273">
        <v>572</v>
      </c>
    </row>
    <row r="10" spans="2:13" s="66" customFormat="1" ht="24.9" customHeight="1" x14ac:dyDescent="0.25">
      <c r="B10" s="87" t="s">
        <v>2</v>
      </c>
      <c r="C10" s="148">
        <v>470</v>
      </c>
      <c r="D10" s="105">
        <v>648</v>
      </c>
      <c r="E10" s="105">
        <v>760</v>
      </c>
      <c r="F10" s="324">
        <v>740</v>
      </c>
      <c r="G10" s="324">
        <v>714</v>
      </c>
      <c r="H10" s="324">
        <v>756</v>
      </c>
      <c r="I10" s="324">
        <v>715</v>
      </c>
      <c r="J10" s="324">
        <v>767</v>
      </c>
      <c r="K10" s="324">
        <v>793</v>
      </c>
      <c r="L10" s="271">
        <v>791</v>
      </c>
    </row>
    <row r="11" spans="2:13" s="66" customFormat="1" ht="24.9" customHeight="1" x14ac:dyDescent="0.25">
      <c r="B11" s="87" t="s">
        <v>3</v>
      </c>
      <c r="C11" s="106">
        <v>184</v>
      </c>
      <c r="D11" s="105">
        <v>211</v>
      </c>
      <c r="E11" s="105">
        <v>207</v>
      </c>
      <c r="F11" s="324">
        <v>200</v>
      </c>
      <c r="G11" s="324">
        <v>217</v>
      </c>
      <c r="H11" s="324">
        <v>238</v>
      </c>
      <c r="I11" s="324">
        <v>226</v>
      </c>
      <c r="J11" s="324">
        <v>225</v>
      </c>
      <c r="K11" s="324">
        <v>233</v>
      </c>
      <c r="L11" s="271">
        <v>225</v>
      </c>
    </row>
    <row r="12" spans="2:13" s="66" customFormat="1" ht="24.9" customHeight="1" thickBot="1" x14ac:dyDescent="0.3">
      <c r="B12" s="25" t="s">
        <v>12</v>
      </c>
      <c r="C12" s="26">
        <v>178</v>
      </c>
      <c r="D12" s="108">
        <v>212</v>
      </c>
      <c r="E12" s="108">
        <v>216</v>
      </c>
      <c r="F12" s="325">
        <v>212</v>
      </c>
      <c r="G12" s="325">
        <v>216</v>
      </c>
      <c r="H12" s="325">
        <v>225</v>
      </c>
      <c r="I12" s="325">
        <v>239</v>
      </c>
      <c r="J12" s="325">
        <v>240</v>
      </c>
      <c r="K12" s="325">
        <v>292</v>
      </c>
      <c r="L12" s="272">
        <v>252</v>
      </c>
    </row>
    <row r="13" spans="2:13" s="66" customFormat="1" ht="15" customHeight="1" thickBot="1" x14ac:dyDescent="0.3">
      <c r="B13" s="201"/>
      <c r="C13" s="134"/>
      <c r="D13" s="134"/>
      <c r="E13" s="134"/>
      <c r="F13" s="241"/>
      <c r="G13" s="241"/>
      <c r="H13" s="241"/>
      <c r="I13" s="241"/>
      <c r="J13" s="241"/>
      <c r="K13" s="241"/>
      <c r="L13" s="241"/>
    </row>
    <row r="14" spans="2:13" s="66" customFormat="1" ht="24.9" customHeight="1" x14ac:dyDescent="0.25">
      <c r="B14" s="84" t="s">
        <v>56</v>
      </c>
      <c r="C14" s="199"/>
      <c r="D14" s="199"/>
      <c r="E14" s="199"/>
      <c r="F14" s="242"/>
      <c r="G14" s="242"/>
      <c r="H14" s="242"/>
      <c r="I14" s="242"/>
      <c r="J14" s="242"/>
      <c r="K14" s="684"/>
      <c r="L14" s="434"/>
    </row>
    <row r="15" spans="2:13" s="66" customFormat="1" ht="27.9" customHeight="1" x14ac:dyDescent="0.25">
      <c r="B15" s="87" t="s">
        <v>4</v>
      </c>
      <c r="C15" s="150">
        <v>529</v>
      </c>
      <c r="D15" s="282">
        <v>710</v>
      </c>
      <c r="E15" s="282">
        <v>789</v>
      </c>
      <c r="F15" s="323">
        <v>800</v>
      </c>
      <c r="G15" s="323">
        <v>816</v>
      </c>
      <c r="H15" s="323">
        <v>851</v>
      </c>
      <c r="I15" s="323">
        <v>869</v>
      </c>
      <c r="J15" s="323">
        <v>830</v>
      </c>
      <c r="K15" s="323">
        <v>898</v>
      </c>
      <c r="L15" s="273">
        <v>836</v>
      </c>
    </row>
    <row r="16" spans="2:13" s="66" customFormat="1" ht="27.9" customHeight="1" x14ac:dyDescent="0.25">
      <c r="B16" s="87" t="s">
        <v>5</v>
      </c>
      <c r="C16" s="106">
        <v>274</v>
      </c>
      <c r="D16" s="105">
        <v>343</v>
      </c>
      <c r="E16" s="105">
        <v>393</v>
      </c>
      <c r="F16" s="324">
        <v>389</v>
      </c>
      <c r="G16" s="324">
        <v>378</v>
      </c>
      <c r="H16" s="324">
        <v>431</v>
      </c>
      <c r="I16" s="324">
        <v>443</v>
      </c>
      <c r="J16" s="324">
        <v>453</v>
      </c>
      <c r="K16" s="324">
        <v>441</v>
      </c>
      <c r="L16" s="271">
        <v>391</v>
      </c>
    </row>
    <row r="17" spans="2:13" s="66" customFormat="1" ht="27.9" customHeight="1" x14ac:dyDescent="0.25">
      <c r="B17" s="87" t="s">
        <v>118</v>
      </c>
      <c r="C17" s="106">
        <v>236</v>
      </c>
      <c r="D17" s="105">
        <v>296</v>
      </c>
      <c r="E17" s="105">
        <v>310</v>
      </c>
      <c r="F17" s="324">
        <v>325</v>
      </c>
      <c r="G17" s="324">
        <v>369</v>
      </c>
      <c r="H17" s="324">
        <v>378</v>
      </c>
      <c r="I17" s="324">
        <v>345</v>
      </c>
      <c r="J17" s="324">
        <v>353</v>
      </c>
      <c r="K17" s="324">
        <v>394</v>
      </c>
      <c r="L17" s="271">
        <v>372</v>
      </c>
    </row>
    <row r="18" spans="2:13" s="66" customFormat="1" ht="27.9" customHeight="1" x14ac:dyDescent="0.25">
      <c r="B18" s="87" t="s">
        <v>119</v>
      </c>
      <c r="C18" s="106">
        <v>96</v>
      </c>
      <c r="D18" s="105">
        <v>112</v>
      </c>
      <c r="E18" s="105">
        <v>136</v>
      </c>
      <c r="F18" s="324">
        <v>130</v>
      </c>
      <c r="G18" s="324">
        <v>122</v>
      </c>
      <c r="H18" s="324">
        <v>115</v>
      </c>
      <c r="I18" s="324">
        <v>101</v>
      </c>
      <c r="J18" s="324">
        <v>126</v>
      </c>
      <c r="K18" s="324">
        <v>139</v>
      </c>
      <c r="L18" s="271">
        <v>145</v>
      </c>
    </row>
    <row r="19" spans="2:13" s="66" customFormat="1" ht="27.9" customHeight="1" thickBot="1" x14ac:dyDescent="0.3">
      <c r="B19" s="25" t="s">
        <v>120</v>
      </c>
      <c r="C19" s="109">
        <v>38</v>
      </c>
      <c r="D19" s="108">
        <v>56</v>
      </c>
      <c r="E19" s="108">
        <v>69</v>
      </c>
      <c r="F19" s="325">
        <v>74</v>
      </c>
      <c r="G19" s="325">
        <v>72</v>
      </c>
      <c r="H19" s="325">
        <v>75</v>
      </c>
      <c r="I19" s="325">
        <v>87</v>
      </c>
      <c r="J19" s="325">
        <v>91</v>
      </c>
      <c r="K19" s="325">
        <v>91</v>
      </c>
      <c r="L19" s="272">
        <v>96</v>
      </c>
    </row>
    <row r="20" spans="2:13" s="66" customFormat="1" ht="15" customHeight="1" thickBot="1" x14ac:dyDescent="0.3">
      <c r="B20" s="201"/>
      <c r="C20" s="134"/>
      <c r="D20" s="134"/>
      <c r="E20" s="134"/>
      <c r="F20" s="241"/>
      <c r="G20" s="241"/>
      <c r="H20" s="241"/>
      <c r="I20" s="241"/>
      <c r="J20" s="241"/>
      <c r="K20" s="241"/>
      <c r="L20" s="241"/>
    </row>
    <row r="21" spans="2:13" s="66" customFormat="1" ht="24.9" customHeight="1" x14ac:dyDescent="0.25">
      <c r="B21" s="84" t="s">
        <v>55</v>
      </c>
      <c r="C21" s="199"/>
      <c r="D21" s="199"/>
      <c r="E21" s="199"/>
      <c r="F21" s="242"/>
      <c r="G21" s="242"/>
      <c r="H21" s="242"/>
      <c r="I21" s="242"/>
      <c r="J21" s="242"/>
      <c r="K21" s="684"/>
      <c r="L21" s="434"/>
    </row>
    <row r="22" spans="2:13" s="66" customFormat="1" ht="24.9" customHeight="1" x14ac:dyDescent="0.25">
      <c r="B22" s="87" t="s">
        <v>6</v>
      </c>
      <c r="C22" s="150">
        <v>142</v>
      </c>
      <c r="D22" s="282">
        <v>216</v>
      </c>
      <c r="E22" s="282">
        <v>253</v>
      </c>
      <c r="F22" s="323">
        <v>293</v>
      </c>
      <c r="G22" s="323">
        <v>301</v>
      </c>
      <c r="H22" s="323">
        <v>320</v>
      </c>
      <c r="I22" s="323">
        <v>320</v>
      </c>
      <c r="J22" s="323">
        <v>306</v>
      </c>
      <c r="K22" s="323">
        <v>315</v>
      </c>
      <c r="L22" s="273">
        <v>278</v>
      </c>
    </row>
    <row r="23" spans="2:13" s="66" customFormat="1" ht="24.9" customHeight="1" x14ac:dyDescent="0.25">
      <c r="B23" s="87" t="s">
        <v>7</v>
      </c>
      <c r="C23" s="148">
        <v>638</v>
      </c>
      <c r="D23" s="105">
        <v>775</v>
      </c>
      <c r="E23" s="105">
        <v>837</v>
      </c>
      <c r="F23" s="324">
        <v>823</v>
      </c>
      <c r="G23" s="324">
        <v>839</v>
      </c>
      <c r="H23" s="324">
        <v>909</v>
      </c>
      <c r="I23" s="324">
        <v>910</v>
      </c>
      <c r="J23" s="324">
        <v>914</v>
      </c>
      <c r="K23" s="324">
        <v>925</v>
      </c>
      <c r="L23" s="271">
        <v>862</v>
      </c>
    </row>
    <row r="24" spans="2:13" s="66" customFormat="1" ht="24.9" customHeight="1" x14ac:dyDescent="0.25">
      <c r="B24" s="87" t="s">
        <v>8</v>
      </c>
      <c r="C24" s="106">
        <v>332</v>
      </c>
      <c r="D24" s="263">
        <v>430</v>
      </c>
      <c r="E24" s="263">
        <v>506</v>
      </c>
      <c r="F24" s="324">
        <v>504</v>
      </c>
      <c r="G24" s="324">
        <v>501</v>
      </c>
      <c r="H24" s="324">
        <v>493</v>
      </c>
      <c r="I24" s="324">
        <v>478</v>
      </c>
      <c r="J24" s="324">
        <v>503</v>
      </c>
      <c r="K24" s="324">
        <v>573</v>
      </c>
      <c r="L24" s="271">
        <v>551</v>
      </c>
    </row>
    <row r="25" spans="2:13" s="66" customFormat="1" ht="24.9" customHeight="1" thickBot="1" x14ac:dyDescent="0.3">
      <c r="B25" s="25" t="s">
        <v>9</v>
      </c>
      <c r="C25" s="109">
        <v>61</v>
      </c>
      <c r="D25" s="107">
        <v>96</v>
      </c>
      <c r="E25" s="107">
        <v>101</v>
      </c>
      <c r="F25" s="325">
        <v>98</v>
      </c>
      <c r="G25" s="325">
        <v>116</v>
      </c>
      <c r="H25" s="325">
        <v>128</v>
      </c>
      <c r="I25" s="325">
        <v>137</v>
      </c>
      <c r="J25" s="325">
        <v>130</v>
      </c>
      <c r="K25" s="325">
        <v>150</v>
      </c>
      <c r="L25" s="272">
        <v>149</v>
      </c>
    </row>
    <row r="26" spans="2:13" s="66" customFormat="1" ht="15.75" customHeight="1" x14ac:dyDescent="0.25">
      <c r="B26" s="3"/>
      <c r="C26" s="2"/>
      <c r="D26" s="2"/>
      <c r="E26" s="2"/>
      <c r="F26" s="2"/>
      <c r="G26" s="2"/>
      <c r="H26" s="2"/>
      <c r="I26" s="2"/>
      <c r="J26" s="2"/>
      <c r="K26" s="2"/>
      <c r="L26" s="2"/>
      <c r="M26" s="2"/>
    </row>
    <row r="27" spans="2:13" x14ac:dyDescent="0.25">
      <c r="C27" s="294"/>
      <c r="D27" s="294"/>
      <c r="E27" s="294"/>
      <c r="F27" s="294"/>
      <c r="G27" s="294"/>
      <c r="H27" s="294"/>
      <c r="I27"/>
      <c r="J27"/>
      <c r="K27"/>
      <c r="L27"/>
    </row>
    <row r="28" spans="2:13" x14ac:dyDescent="0.25">
      <c r="B28" s="12"/>
      <c r="C28" s="294"/>
      <c r="D28" s="294"/>
      <c r="E28" s="294"/>
      <c r="F28" s="294"/>
      <c r="G28" s="294"/>
      <c r="H28" s="294"/>
      <c r="I28"/>
      <c r="J28"/>
      <c r="K28"/>
      <c r="L28"/>
    </row>
    <row r="29" spans="2:13" x14ac:dyDescent="0.25">
      <c r="C29" s="294"/>
      <c r="D29" s="294"/>
      <c r="E29" s="294"/>
      <c r="F29" s="294"/>
      <c r="G29" s="294"/>
      <c r="H29" s="294"/>
      <c r="I29"/>
      <c r="J29"/>
      <c r="K29"/>
      <c r="L29"/>
    </row>
    <row r="30" spans="2:13" x14ac:dyDescent="0.25">
      <c r="C30" s="294"/>
      <c r="D30" s="294"/>
      <c r="E30" s="294"/>
      <c r="F30" s="294"/>
      <c r="G30" s="294"/>
      <c r="H30" s="294"/>
      <c r="I30"/>
      <c r="J30"/>
      <c r="K30"/>
      <c r="L30"/>
    </row>
    <row r="31" spans="2:13" x14ac:dyDescent="0.25">
      <c r="C31" s="294"/>
      <c r="D31" s="294"/>
      <c r="E31" s="294"/>
      <c r="F31" s="294"/>
      <c r="G31" s="294"/>
      <c r="H31" s="294"/>
      <c r="I31"/>
      <c r="J31"/>
      <c r="K31"/>
      <c r="L31"/>
    </row>
    <row r="32" spans="2:13" x14ac:dyDescent="0.25">
      <c r="C32" s="294"/>
      <c r="D32" s="294"/>
      <c r="E32" s="294"/>
      <c r="F32" s="294"/>
      <c r="G32" s="294"/>
      <c r="H32" s="294"/>
      <c r="I32"/>
      <c r="J32"/>
      <c r="K32"/>
      <c r="L32"/>
    </row>
    <row r="33" spans="3:12" x14ac:dyDescent="0.25">
      <c r="C33" s="294"/>
      <c r="D33" s="294"/>
      <c r="E33" s="294"/>
      <c r="F33" s="294"/>
      <c r="G33" s="294"/>
      <c r="H33" s="294"/>
      <c r="I33"/>
      <c r="J33"/>
      <c r="K33"/>
      <c r="L33"/>
    </row>
    <row r="34" spans="3:12" x14ac:dyDescent="0.25">
      <c r="C34" s="294"/>
      <c r="D34" s="294"/>
      <c r="E34" s="294"/>
      <c r="F34" s="294"/>
      <c r="G34" s="294"/>
      <c r="H34" s="294"/>
      <c r="I34"/>
      <c r="J34"/>
      <c r="K34"/>
      <c r="L34"/>
    </row>
    <row r="35" spans="3:12" x14ac:dyDescent="0.25">
      <c r="C35" s="294"/>
      <c r="D35" s="294"/>
      <c r="E35" s="294"/>
      <c r="F35" s="294"/>
      <c r="G35" s="294"/>
      <c r="H35" s="294"/>
      <c r="I35"/>
      <c r="J35"/>
      <c r="K35"/>
      <c r="L35"/>
    </row>
    <row r="36" spans="3:12" x14ac:dyDescent="0.25">
      <c r="C36" s="294"/>
      <c r="D36" s="294"/>
      <c r="E36" s="294"/>
      <c r="F36" s="294"/>
      <c r="G36" s="294"/>
      <c r="H36" s="294"/>
      <c r="I36"/>
      <c r="J36"/>
      <c r="K36"/>
      <c r="L36"/>
    </row>
    <row r="37" spans="3:12" x14ac:dyDescent="0.25">
      <c r="C37" s="294"/>
      <c r="D37" s="294"/>
      <c r="E37" s="294"/>
      <c r="F37" s="294"/>
      <c r="G37" s="294"/>
      <c r="H37" s="294"/>
      <c r="I37"/>
      <c r="J37"/>
      <c r="K37"/>
      <c r="L37"/>
    </row>
    <row r="38" spans="3:12" x14ac:dyDescent="0.25">
      <c r="C38" s="294"/>
      <c r="D38" s="294"/>
      <c r="E38" s="294"/>
      <c r="F38" s="294"/>
      <c r="G38" s="294"/>
      <c r="H38" s="294"/>
      <c r="I38"/>
      <c r="J38"/>
      <c r="K38"/>
      <c r="L38"/>
    </row>
    <row r="39" spans="3:12" x14ac:dyDescent="0.25">
      <c r="C39" s="294"/>
      <c r="D39" s="294"/>
      <c r="E39" s="294"/>
      <c r="F39" s="294"/>
      <c r="G39" s="294"/>
      <c r="H39" s="294"/>
      <c r="I39"/>
      <c r="J39"/>
      <c r="K39"/>
      <c r="L39"/>
    </row>
    <row r="40" spans="3:12" x14ac:dyDescent="0.25">
      <c r="C40" s="294"/>
      <c r="D40" s="294"/>
      <c r="E40" s="294"/>
      <c r="F40" s="294"/>
      <c r="G40" s="294"/>
      <c r="H40" s="294"/>
      <c r="I40"/>
      <c r="J40"/>
      <c r="K40"/>
      <c r="L40"/>
    </row>
    <row r="41" spans="3:12" x14ac:dyDescent="0.25">
      <c r="C41" s="294"/>
      <c r="D41" s="294"/>
      <c r="E41" s="294"/>
      <c r="F41" s="294"/>
      <c r="G41" s="294"/>
      <c r="H41" s="294"/>
      <c r="I41"/>
      <c r="J41"/>
      <c r="K41"/>
      <c r="L41"/>
    </row>
    <row r="42" spans="3:12" x14ac:dyDescent="0.25">
      <c r="C42" s="294"/>
      <c r="D42" s="294"/>
      <c r="E42" s="294"/>
      <c r="F42" s="294"/>
      <c r="G42" s="294"/>
      <c r="H42" s="294"/>
      <c r="I42"/>
      <c r="J42"/>
      <c r="K42"/>
      <c r="L42"/>
    </row>
    <row r="43" spans="3:12" x14ac:dyDescent="0.25">
      <c r="C43" s="294"/>
      <c r="D43" s="294"/>
      <c r="E43" s="294"/>
      <c r="F43" s="294"/>
      <c r="G43" s="294"/>
      <c r="H43" s="294"/>
      <c r="I43"/>
      <c r="J43"/>
      <c r="K43"/>
      <c r="L43"/>
    </row>
    <row r="44" spans="3:12" x14ac:dyDescent="0.25">
      <c r="C44" s="294"/>
      <c r="D44" s="294"/>
      <c r="E44" s="294"/>
      <c r="F44" s="294"/>
      <c r="G44" s="294"/>
      <c r="H44" s="294"/>
      <c r="I44"/>
      <c r="J44"/>
      <c r="K44"/>
      <c r="L44"/>
    </row>
    <row r="45" spans="3:12" x14ac:dyDescent="0.25">
      <c r="C45" s="294"/>
      <c r="D45" s="294"/>
      <c r="E45" s="294"/>
      <c r="F45" s="294"/>
      <c r="G45" s="294"/>
      <c r="H45" s="294"/>
      <c r="I45"/>
      <c r="J45"/>
      <c r="K45"/>
      <c r="L45"/>
    </row>
    <row r="46" spans="3:12" x14ac:dyDescent="0.25">
      <c r="C46" s="294"/>
      <c r="D46" s="294"/>
      <c r="E46" s="294"/>
      <c r="F46" s="294"/>
      <c r="G46" s="294"/>
      <c r="H46" s="294"/>
      <c r="I46"/>
      <c r="J46"/>
      <c r="K46"/>
      <c r="L46"/>
    </row>
  </sheetData>
  <mergeCells count="1">
    <mergeCell ref="B2:L2"/>
  </mergeCells>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ignoredErrors>
    <ignoredError sqref="K4:L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B1:Q45"/>
  <sheetViews>
    <sheetView showGridLines="0" zoomScaleNormal="100" workbookViewId="0">
      <selection activeCell="R12" sqref="R12"/>
    </sheetView>
  </sheetViews>
  <sheetFormatPr baseColWidth="10" defaultColWidth="11.44140625" defaultRowHeight="13.2" x14ac:dyDescent="0.25"/>
  <cols>
    <col min="1" max="1" width="1.44140625" style="2" customWidth="1"/>
    <col min="2" max="2" width="24.5546875" style="2" customWidth="1"/>
    <col min="3" max="12" width="10.5546875" style="2" customWidth="1"/>
    <col min="13" max="13" width="5.5546875" style="2" customWidth="1"/>
    <col min="14" max="16384" width="11.44140625" style="2"/>
  </cols>
  <sheetData>
    <row r="1" spans="2:13" ht="6" customHeight="1" thickBot="1" x14ac:dyDescent="0.3"/>
    <row r="2" spans="2:13" s="101" customFormat="1" ht="22.5" customHeight="1" thickBot="1" x14ac:dyDescent="0.3">
      <c r="B2" s="693" t="s">
        <v>94</v>
      </c>
      <c r="C2" s="694"/>
      <c r="D2" s="694"/>
      <c r="E2" s="694"/>
      <c r="F2" s="694"/>
      <c r="G2" s="694"/>
      <c r="H2" s="694"/>
      <c r="I2" s="694"/>
      <c r="J2" s="694"/>
      <c r="K2" s="694"/>
      <c r="L2" s="695"/>
      <c r="M2" s="303"/>
    </row>
    <row r="3" spans="2:13" s="101" customFormat="1" ht="22.5" customHeight="1" thickBot="1" x14ac:dyDescent="0.3">
      <c r="B3" s="98"/>
      <c r="C3" s="99"/>
      <c r="D3" s="99"/>
      <c r="E3" s="99"/>
      <c r="F3" s="100"/>
      <c r="G3" s="100"/>
      <c r="H3" s="100"/>
      <c r="I3" s="100"/>
      <c r="J3" s="100"/>
      <c r="K3" s="100"/>
      <c r="L3" s="364"/>
    </row>
    <row r="4" spans="2:13" s="66" customFormat="1" ht="15.75" customHeight="1" thickBot="1" x14ac:dyDescent="0.3">
      <c r="B4" s="32"/>
      <c r="C4" s="31">
        <v>2012</v>
      </c>
      <c r="D4" s="326">
        <v>2013</v>
      </c>
      <c r="E4" s="326">
        <v>2014</v>
      </c>
      <c r="F4" s="326">
        <v>2015</v>
      </c>
      <c r="G4" s="326">
        <v>2016</v>
      </c>
      <c r="H4" s="326">
        <v>2017</v>
      </c>
      <c r="I4" s="226">
        <v>2018</v>
      </c>
      <c r="J4" s="226">
        <v>2019</v>
      </c>
      <c r="K4" s="601" t="s">
        <v>480</v>
      </c>
      <c r="L4" s="592" t="s">
        <v>491</v>
      </c>
    </row>
    <row r="5" spans="2:13" s="66" customFormat="1" ht="13.5" customHeight="1" thickBot="1" x14ac:dyDescent="0.3">
      <c r="B5" s="64"/>
      <c r="C5" s="176"/>
      <c r="D5" s="203"/>
      <c r="E5" s="203"/>
      <c r="I5" s="261"/>
      <c r="J5" s="261"/>
      <c r="K5" s="261"/>
      <c r="L5" s="261"/>
    </row>
    <row r="6" spans="2:13" s="66" customFormat="1" ht="15.75" customHeight="1" thickBot="1" x14ac:dyDescent="0.3">
      <c r="B6" s="83" t="s">
        <v>13</v>
      </c>
      <c r="C6" s="102">
        <v>1913</v>
      </c>
      <c r="D6" s="102">
        <v>2369</v>
      </c>
      <c r="E6" s="102">
        <v>2659</v>
      </c>
      <c r="F6" s="329">
        <v>2687</v>
      </c>
      <c r="G6" s="103">
        <v>2874</v>
      </c>
      <c r="H6" s="103">
        <v>3074</v>
      </c>
      <c r="I6" s="329">
        <v>3118</v>
      </c>
      <c r="J6" s="329">
        <v>3191</v>
      </c>
      <c r="K6" s="329">
        <v>3461</v>
      </c>
      <c r="L6" s="365">
        <v>3247</v>
      </c>
    </row>
    <row r="7" spans="2:13" s="66" customFormat="1" ht="13.5" customHeight="1" thickBot="1" x14ac:dyDescent="0.3">
      <c r="B7" s="205"/>
      <c r="C7" s="261"/>
      <c r="D7" s="261"/>
      <c r="E7" s="261"/>
      <c r="F7" s="261"/>
      <c r="G7" s="261"/>
      <c r="H7" s="261"/>
      <c r="I7" s="261"/>
      <c r="J7" s="261"/>
      <c r="K7" s="261"/>
      <c r="L7" s="261"/>
    </row>
    <row r="8" spans="2:13" s="66" customFormat="1" ht="15.75" customHeight="1" x14ac:dyDescent="0.25">
      <c r="B8" s="85" t="s">
        <v>57</v>
      </c>
      <c r="C8" s="104"/>
      <c r="D8" s="104"/>
      <c r="E8" s="149"/>
      <c r="F8" s="149"/>
      <c r="G8" s="149"/>
      <c r="H8" s="149"/>
      <c r="I8" s="435"/>
      <c r="J8" s="435"/>
      <c r="K8" s="435"/>
      <c r="L8" s="137"/>
    </row>
    <row r="9" spans="2:13" s="66" customFormat="1" ht="15.75" customHeight="1" x14ac:dyDescent="0.25">
      <c r="B9" s="23" t="s">
        <v>14</v>
      </c>
      <c r="C9" s="106">
        <v>927</v>
      </c>
      <c r="D9" s="106">
        <v>1181</v>
      </c>
      <c r="E9" s="150">
        <v>1311</v>
      </c>
      <c r="F9" s="150">
        <v>1334</v>
      </c>
      <c r="G9" s="323">
        <v>1429</v>
      </c>
      <c r="H9" s="323">
        <v>1551</v>
      </c>
      <c r="I9" s="323">
        <v>1557</v>
      </c>
      <c r="J9" s="323">
        <v>1570</v>
      </c>
      <c r="K9" s="323">
        <v>1692</v>
      </c>
      <c r="L9" s="273">
        <v>1605</v>
      </c>
    </row>
    <row r="10" spans="2:13" s="66" customFormat="1" ht="15.75" customHeight="1" x14ac:dyDescent="0.25">
      <c r="B10" s="23" t="s">
        <v>15</v>
      </c>
      <c r="C10" s="106">
        <v>986</v>
      </c>
      <c r="D10" s="106">
        <v>1188</v>
      </c>
      <c r="E10" s="106">
        <v>1348</v>
      </c>
      <c r="F10" s="106">
        <v>1353</v>
      </c>
      <c r="G10" s="602">
        <v>1445</v>
      </c>
      <c r="H10" s="324">
        <v>1523</v>
      </c>
      <c r="I10" s="602">
        <v>1561</v>
      </c>
      <c r="J10" s="324">
        <v>1621</v>
      </c>
      <c r="K10" s="602">
        <v>1769</v>
      </c>
      <c r="L10" s="433">
        <v>1640</v>
      </c>
    </row>
    <row r="11" spans="2:13" s="66" customFormat="1" ht="15.75" customHeight="1" thickBot="1" x14ac:dyDescent="0.3">
      <c r="B11" s="24" t="s">
        <v>490</v>
      </c>
      <c r="C11" s="109" t="s">
        <v>11</v>
      </c>
      <c r="D11" s="109" t="s">
        <v>11</v>
      </c>
      <c r="E11" s="109" t="s">
        <v>11</v>
      </c>
      <c r="F11" s="109" t="s">
        <v>11</v>
      </c>
      <c r="G11" s="109" t="s">
        <v>11</v>
      </c>
      <c r="H11" s="109" t="s">
        <v>11</v>
      </c>
      <c r="I11" s="109" t="s">
        <v>11</v>
      </c>
      <c r="J11" s="109" t="s">
        <v>11</v>
      </c>
      <c r="K11" s="685" t="s">
        <v>11</v>
      </c>
      <c r="L11" s="272">
        <v>2</v>
      </c>
    </row>
    <row r="12" spans="2:13" s="66" customFormat="1" ht="13.5" customHeight="1" thickBot="1" x14ac:dyDescent="0.3">
      <c r="B12" s="205"/>
      <c r="C12" s="134"/>
      <c r="D12" s="134"/>
      <c r="E12" s="261"/>
      <c r="F12" s="261"/>
      <c r="G12" s="261"/>
      <c r="H12" s="261"/>
      <c r="I12" s="359"/>
      <c r="J12" s="359"/>
      <c r="K12" s="359"/>
      <c r="L12" s="359"/>
    </row>
    <row r="13" spans="2:13" s="66" customFormat="1" ht="15.75" customHeight="1" x14ac:dyDescent="0.25">
      <c r="B13" s="85" t="s">
        <v>58</v>
      </c>
      <c r="C13" s="104"/>
      <c r="D13" s="104"/>
      <c r="E13" s="149"/>
      <c r="F13" s="149"/>
      <c r="G13" s="149"/>
      <c r="H13" s="149"/>
      <c r="I13" s="435"/>
      <c r="J13" s="435"/>
      <c r="K13" s="435"/>
      <c r="L13" s="137"/>
    </row>
    <row r="14" spans="2:13" s="66" customFormat="1" ht="15.75" customHeight="1" x14ac:dyDescent="0.25">
      <c r="B14" s="23" t="s">
        <v>16</v>
      </c>
      <c r="C14" s="106">
        <v>152</v>
      </c>
      <c r="D14" s="106">
        <v>173</v>
      </c>
      <c r="E14" s="150">
        <v>164</v>
      </c>
      <c r="F14" s="150">
        <v>162</v>
      </c>
      <c r="G14" s="323">
        <v>198</v>
      </c>
      <c r="H14" s="323">
        <v>203</v>
      </c>
      <c r="I14" s="323">
        <v>203</v>
      </c>
      <c r="J14" s="323">
        <v>218</v>
      </c>
      <c r="K14" s="323">
        <v>264</v>
      </c>
      <c r="L14" s="273">
        <v>228</v>
      </c>
    </row>
    <row r="15" spans="2:13" s="66" customFormat="1" ht="15.75" customHeight="1" x14ac:dyDescent="0.25">
      <c r="B15" s="23" t="s">
        <v>17</v>
      </c>
      <c r="C15" s="106">
        <v>98</v>
      </c>
      <c r="D15" s="106">
        <v>116</v>
      </c>
      <c r="E15" s="106">
        <v>132</v>
      </c>
      <c r="F15" s="106">
        <v>128</v>
      </c>
      <c r="G15" s="324">
        <v>129</v>
      </c>
      <c r="H15" s="324">
        <v>134</v>
      </c>
      <c r="I15" s="324">
        <v>170</v>
      </c>
      <c r="J15" s="324">
        <v>178</v>
      </c>
      <c r="K15" s="324">
        <v>191</v>
      </c>
      <c r="L15" s="271">
        <v>167</v>
      </c>
    </row>
    <row r="16" spans="2:13" s="66" customFormat="1" ht="15.75" customHeight="1" x14ac:dyDescent="0.25">
      <c r="B16" s="23" t="s">
        <v>18</v>
      </c>
      <c r="C16" s="106">
        <v>115</v>
      </c>
      <c r="D16" s="106">
        <v>199</v>
      </c>
      <c r="E16" s="106">
        <v>219</v>
      </c>
      <c r="F16" s="106">
        <v>228</v>
      </c>
      <c r="G16" s="324">
        <v>232</v>
      </c>
      <c r="H16" s="324">
        <v>251</v>
      </c>
      <c r="I16" s="324">
        <v>225</v>
      </c>
      <c r="J16" s="324">
        <v>219</v>
      </c>
      <c r="K16" s="324">
        <v>253</v>
      </c>
      <c r="L16" s="271">
        <v>224</v>
      </c>
    </row>
    <row r="17" spans="2:17" s="66" customFormat="1" ht="15.75" customHeight="1" x14ac:dyDescent="0.25">
      <c r="B17" s="23" t="s">
        <v>19</v>
      </c>
      <c r="C17" s="106">
        <v>423</v>
      </c>
      <c r="D17" s="106">
        <v>560</v>
      </c>
      <c r="E17" s="106">
        <v>616</v>
      </c>
      <c r="F17" s="106">
        <v>575</v>
      </c>
      <c r="G17" s="324">
        <v>574</v>
      </c>
      <c r="H17" s="324">
        <v>572</v>
      </c>
      <c r="I17" s="324">
        <v>573</v>
      </c>
      <c r="J17" s="324">
        <v>552</v>
      </c>
      <c r="K17" s="324">
        <v>652</v>
      </c>
      <c r="L17" s="271">
        <v>579</v>
      </c>
    </row>
    <row r="18" spans="2:17" s="66" customFormat="1" ht="15.75" customHeight="1" x14ac:dyDescent="0.25">
      <c r="B18" s="23" t="s">
        <v>29</v>
      </c>
      <c r="C18" s="106">
        <v>397</v>
      </c>
      <c r="D18" s="106">
        <v>488</v>
      </c>
      <c r="E18" s="106">
        <v>582</v>
      </c>
      <c r="F18" s="106">
        <v>626</v>
      </c>
      <c r="G18" s="324">
        <v>686</v>
      </c>
      <c r="H18" s="324">
        <v>790</v>
      </c>
      <c r="I18" s="324">
        <v>788</v>
      </c>
      <c r="J18" s="324">
        <v>738</v>
      </c>
      <c r="K18" s="324">
        <v>866</v>
      </c>
      <c r="L18" s="271">
        <v>829</v>
      </c>
    </row>
    <row r="19" spans="2:17" s="66" customFormat="1" ht="15.75" customHeight="1" x14ac:dyDescent="0.25">
      <c r="B19" s="23" t="s">
        <v>30</v>
      </c>
      <c r="C19" s="106">
        <v>377</v>
      </c>
      <c r="D19" s="106">
        <v>453</v>
      </c>
      <c r="E19" s="106">
        <v>534</v>
      </c>
      <c r="F19" s="106">
        <v>528</v>
      </c>
      <c r="G19" s="324">
        <v>585</v>
      </c>
      <c r="H19" s="324">
        <v>630</v>
      </c>
      <c r="I19" s="324">
        <v>643</v>
      </c>
      <c r="J19" s="324">
        <v>731</v>
      </c>
      <c r="K19" s="324">
        <v>719</v>
      </c>
      <c r="L19" s="271">
        <v>751</v>
      </c>
    </row>
    <row r="20" spans="2:17" s="66" customFormat="1" ht="15.75" customHeight="1" thickBot="1" x14ac:dyDescent="0.3">
      <c r="B20" s="24" t="s">
        <v>89</v>
      </c>
      <c r="C20" s="109">
        <v>351</v>
      </c>
      <c r="D20" s="109">
        <v>380</v>
      </c>
      <c r="E20" s="109">
        <v>412</v>
      </c>
      <c r="F20" s="109">
        <v>440</v>
      </c>
      <c r="G20" s="325">
        <v>470</v>
      </c>
      <c r="H20" s="325">
        <v>494</v>
      </c>
      <c r="I20" s="325">
        <v>516</v>
      </c>
      <c r="J20" s="325">
        <v>555</v>
      </c>
      <c r="K20" s="325">
        <v>516</v>
      </c>
      <c r="L20" s="272">
        <v>469</v>
      </c>
    </row>
    <row r="21" spans="2:17" s="66" customFormat="1" ht="13.5" customHeight="1" thickBot="1" x14ac:dyDescent="0.3">
      <c r="B21" s="205"/>
      <c r="C21" s="134"/>
      <c r="D21" s="134"/>
      <c r="E21" s="261"/>
      <c r="F21" s="261"/>
      <c r="G21" s="261"/>
      <c r="H21" s="261"/>
      <c r="I21" s="261"/>
      <c r="J21" s="261"/>
      <c r="K21" s="261"/>
      <c r="L21" s="261"/>
    </row>
    <row r="22" spans="2:17" s="66" customFormat="1" ht="15.75" customHeight="1" x14ac:dyDescent="0.25">
      <c r="B22" s="85" t="s">
        <v>59</v>
      </c>
      <c r="C22" s="104"/>
      <c r="D22" s="104"/>
      <c r="E22" s="149"/>
      <c r="F22" s="149"/>
      <c r="G22" s="149"/>
      <c r="H22" s="149"/>
      <c r="I22" s="435"/>
      <c r="J22" s="435"/>
      <c r="K22" s="435"/>
      <c r="L22" s="137"/>
    </row>
    <row r="23" spans="2:17" s="66" customFormat="1" ht="15.75" customHeight="1" x14ac:dyDescent="0.25">
      <c r="B23" s="23" t="s">
        <v>20</v>
      </c>
      <c r="C23" s="106">
        <v>556</v>
      </c>
      <c r="D23" s="106">
        <v>819</v>
      </c>
      <c r="E23" s="150">
        <v>970</v>
      </c>
      <c r="F23" s="150">
        <v>1028</v>
      </c>
      <c r="G23" s="323">
        <v>1069</v>
      </c>
      <c r="H23" s="323">
        <v>1155</v>
      </c>
      <c r="I23" s="323">
        <v>1155</v>
      </c>
      <c r="J23" s="323">
        <v>1122</v>
      </c>
      <c r="K23" s="323">
        <v>1299</v>
      </c>
      <c r="L23" s="273">
        <v>1196</v>
      </c>
    </row>
    <row r="24" spans="2:17" s="66" customFormat="1" ht="15.75" customHeight="1" x14ac:dyDescent="0.25">
      <c r="B24" s="23" t="s">
        <v>21</v>
      </c>
      <c r="C24" s="106">
        <v>331</v>
      </c>
      <c r="D24" s="106">
        <v>387</v>
      </c>
      <c r="E24" s="106">
        <v>394</v>
      </c>
      <c r="F24" s="106">
        <v>406</v>
      </c>
      <c r="G24" s="324">
        <v>411</v>
      </c>
      <c r="H24" s="324">
        <v>499</v>
      </c>
      <c r="I24" s="324">
        <v>489</v>
      </c>
      <c r="J24" s="324">
        <v>493</v>
      </c>
      <c r="K24" s="324">
        <v>554</v>
      </c>
      <c r="L24" s="271">
        <v>555</v>
      </c>
    </row>
    <row r="25" spans="2:17" s="66" customFormat="1" ht="15.75" customHeight="1" x14ac:dyDescent="0.25">
      <c r="B25" s="23" t="s">
        <v>22</v>
      </c>
      <c r="C25" s="106">
        <v>248</v>
      </c>
      <c r="D25" s="106">
        <v>293</v>
      </c>
      <c r="E25" s="106">
        <v>307</v>
      </c>
      <c r="F25" s="106">
        <v>271</v>
      </c>
      <c r="G25" s="324">
        <v>314</v>
      </c>
      <c r="H25" s="324">
        <v>318</v>
      </c>
      <c r="I25" s="324">
        <v>358</v>
      </c>
      <c r="J25" s="324">
        <v>386</v>
      </c>
      <c r="K25" s="324">
        <v>431</v>
      </c>
      <c r="L25" s="271">
        <v>376</v>
      </c>
      <c r="Q25" s="358"/>
    </row>
    <row r="26" spans="2:17" s="66" customFormat="1" ht="15.75" customHeight="1" x14ac:dyDescent="0.25">
      <c r="B26" s="23" t="s">
        <v>23</v>
      </c>
      <c r="C26" s="106">
        <v>120</v>
      </c>
      <c r="D26" s="106">
        <v>128</v>
      </c>
      <c r="E26" s="106">
        <v>178</v>
      </c>
      <c r="F26" s="106">
        <v>170</v>
      </c>
      <c r="G26" s="324">
        <v>164</v>
      </c>
      <c r="H26" s="324">
        <v>175</v>
      </c>
      <c r="I26" s="324">
        <v>145</v>
      </c>
      <c r="J26" s="324">
        <v>123</v>
      </c>
      <c r="K26" s="324">
        <v>169</v>
      </c>
      <c r="L26" s="271">
        <v>138</v>
      </c>
    </row>
    <row r="27" spans="2:17" s="66" customFormat="1" ht="15.75" customHeight="1" x14ac:dyDescent="0.25">
      <c r="B27" s="23" t="s">
        <v>123</v>
      </c>
      <c r="C27" s="106">
        <v>652</v>
      </c>
      <c r="D27" s="106">
        <v>728</v>
      </c>
      <c r="E27" s="106">
        <v>787</v>
      </c>
      <c r="F27" s="106">
        <v>796</v>
      </c>
      <c r="G27" s="324">
        <v>879</v>
      </c>
      <c r="H27" s="324">
        <v>912</v>
      </c>
      <c r="I27" s="324">
        <v>955</v>
      </c>
      <c r="J27" s="324">
        <v>1055</v>
      </c>
      <c r="K27" s="324">
        <v>987</v>
      </c>
      <c r="L27" s="271">
        <v>975</v>
      </c>
    </row>
    <row r="28" spans="2:17" s="66" customFormat="1" ht="15.75" customHeight="1" thickBot="1" x14ac:dyDescent="0.3">
      <c r="B28" s="24" t="s">
        <v>10</v>
      </c>
      <c r="C28" s="109">
        <v>6</v>
      </c>
      <c r="D28" s="109">
        <v>14</v>
      </c>
      <c r="E28" s="109">
        <v>23</v>
      </c>
      <c r="F28" s="109">
        <v>15</v>
      </c>
      <c r="G28" s="325">
        <v>37</v>
      </c>
      <c r="H28" s="325">
        <v>13</v>
      </c>
      <c r="I28" s="325">
        <v>16</v>
      </c>
      <c r="J28" s="325">
        <v>12</v>
      </c>
      <c r="K28" s="325">
        <v>21</v>
      </c>
      <c r="L28" s="272">
        <v>7</v>
      </c>
    </row>
    <row r="29" spans="2:17" x14ac:dyDescent="0.25">
      <c r="B29" s="177"/>
      <c r="C29" s="10"/>
      <c r="D29" s="10"/>
      <c r="E29" s="10"/>
      <c r="F29" s="10"/>
    </row>
    <row r="30" spans="2:17" x14ac:dyDescent="0.25">
      <c r="C30" s="294"/>
      <c r="D30" s="294"/>
      <c r="E30" s="294"/>
      <c r="F30" s="294"/>
      <c r="G30" s="294"/>
    </row>
    <row r="31" spans="2:17" x14ac:dyDescent="0.25">
      <c r="C31" s="294"/>
      <c r="D31" s="294"/>
      <c r="E31" s="294"/>
      <c r="F31" s="294"/>
      <c r="G31" s="294"/>
      <c r="H31" s="294"/>
      <c r="I31" s="294"/>
      <c r="J31" s="294"/>
      <c r="K31" s="294"/>
    </row>
    <row r="32" spans="2:17" x14ac:dyDescent="0.25">
      <c r="B32" s="14"/>
      <c r="C32" s="294"/>
      <c r="D32" s="294"/>
      <c r="E32" s="294"/>
      <c r="F32" s="294"/>
      <c r="G32" s="294"/>
      <c r="H32" s="294"/>
      <c r="I32" s="294"/>
      <c r="J32" s="294"/>
      <c r="K32" s="294"/>
    </row>
    <row r="33" spans="3:12" x14ac:dyDescent="0.25">
      <c r="C33" s="294"/>
      <c r="D33" s="294"/>
      <c r="E33" s="294"/>
      <c r="F33" s="294"/>
      <c r="G33" s="294"/>
      <c r="H33" s="294"/>
      <c r="I33" s="294"/>
      <c r="J33" s="294"/>
      <c r="K33" s="294"/>
    </row>
    <row r="34" spans="3:12" x14ac:dyDescent="0.25">
      <c r="C34" s="294"/>
      <c r="D34" s="294"/>
      <c r="E34" s="294"/>
      <c r="F34" s="294"/>
      <c r="G34" s="294"/>
      <c r="H34" s="294"/>
      <c r="I34" s="294"/>
      <c r="J34" s="294"/>
      <c r="K34" s="294"/>
    </row>
    <row r="35" spans="3:12" x14ac:dyDescent="0.25">
      <c r="C35" s="294"/>
      <c r="D35" s="294"/>
      <c r="E35" s="294"/>
      <c r="F35" s="294"/>
      <c r="G35" s="294"/>
      <c r="H35" s="294"/>
      <c r="I35" s="294"/>
      <c r="J35" s="294"/>
      <c r="K35" s="294"/>
      <c r="L35" s="366"/>
    </row>
    <row r="36" spans="3:12" x14ac:dyDescent="0.25">
      <c r="C36" s="294"/>
      <c r="D36" s="294"/>
      <c r="E36" s="294"/>
      <c r="F36" s="294"/>
      <c r="G36" s="294"/>
      <c r="H36" s="294"/>
      <c r="I36" s="294"/>
      <c r="J36" s="294"/>
      <c r="K36" s="294"/>
      <c r="L36" s="366"/>
    </row>
    <row r="37" spans="3:12" x14ac:dyDescent="0.25">
      <c r="C37" s="294"/>
      <c r="D37" s="294"/>
      <c r="E37" s="294"/>
      <c r="F37" s="294"/>
      <c r="G37" s="294"/>
      <c r="H37" s="294"/>
      <c r="I37" s="294"/>
      <c r="J37" s="294"/>
      <c r="K37" s="294"/>
      <c r="L37" s="366"/>
    </row>
    <row r="38" spans="3:12" x14ac:dyDescent="0.25">
      <c r="C38" s="294"/>
      <c r="D38" s="294"/>
      <c r="E38" s="294"/>
      <c r="F38" s="294"/>
      <c r="G38" s="294"/>
      <c r="H38" s="294"/>
      <c r="I38" s="294"/>
      <c r="J38" s="294"/>
      <c r="K38" s="294"/>
      <c r="L38" s="366"/>
    </row>
    <row r="39" spans="3:12" x14ac:dyDescent="0.25">
      <c r="C39" s="294"/>
      <c r="D39" s="294"/>
      <c r="E39" s="294"/>
      <c r="F39" s="294"/>
      <c r="G39" s="294"/>
      <c r="H39" s="294"/>
      <c r="I39" s="294"/>
      <c r="J39" s="294"/>
      <c r="K39" s="294"/>
      <c r="L39" s="366"/>
    </row>
    <row r="40" spans="3:12" x14ac:dyDescent="0.25">
      <c r="C40" s="294"/>
      <c r="D40" s="294"/>
      <c r="E40" s="294"/>
      <c r="F40" s="294"/>
      <c r="G40" s="294"/>
      <c r="H40" s="294"/>
      <c r="I40" s="294"/>
      <c r="J40" s="294"/>
      <c r="K40" s="294"/>
      <c r="L40" s="366"/>
    </row>
    <row r="41" spans="3:12" x14ac:dyDescent="0.25">
      <c r="C41" s="294"/>
      <c r="D41" s="294"/>
      <c r="E41" s="294"/>
      <c r="F41" s="294"/>
      <c r="G41" s="294"/>
      <c r="H41" s="294"/>
      <c r="I41" s="294"/>
      <c r="J41" s="294"/>
      <c r="K41" s="294"/>
      <c r="L41" s="366"/>
    </row>
    <row r="42" spans="3:12" x14ac:dyDescent="0.25">
      <c r="C42" s="294"/>
      <c r="D42" s="294"/>
      <c r="E42" s="294"/>
      <c r="F42" s="294"/>
      <c r="G42" s="294"/>
      <c r="H42" s="294"/>
      <c r="I42" s="294"/>
      <c r="J42" s="294"/>
      <c r="K42" s="294"/>
      <c r="L42" s="366"/>
    </row>
    <row r="43" spans="3:12" x14ac:dyDescent="0.25">
      <c r="C43" s="294"/>
      <c r="D43" s="294"/>
      <c r="E43" s="294"/>
      <c r="F43" s="294"/>
      <c r="G43" s="294"/>
      <c r="H43" s="294"/>
      <c r="I43" s="294"/>
      <c r="J43" s="294"/>
      <c r="K43" s="294"/>
      <c r="L43" s="366"/>
    </row>
    <row r="44" spans="3:12" x14ac:dyDescent="0.25">
      <c r="C44" s="294"/>
      <c r="D44" s="294"/>
      <c r="E44" s="294"/>
      <c r="F44" s="294"/>
      <c r="G44" s="294"/>
      <c r="H44" s="294"/>
      <c r="I44" s="294"/>
      <c r="J44" s="294"/>
      <c r="K44" s="294"/>
      <c r="L44" s="366"/>
    </row>
    <row r="45" spans="3:12" x14ac:dyDescent="0.25">
      <c r="C45" s="294"/>
      <c r="D45" s="294"/>
      <c r="E45" s="294"/>
      <c r="F45" s="294"/>
      <c r="G45" s="294"/>
      <c r="H45" s="294"/>
      <c r="I45" s="294"/>
      <c r="J45" s="294"/>
      <c r="K45" s="294"/>
      <c r="L45" s="366"/>
    </row>
  </sheetData>
  <mergeCells count="1">
    <mergeCell ref="B2:L2"/>
  </mergeCells>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ignoredErrors>
    <ignoredError sqref="K4:L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F43"/>
  <sheetViews>
    <sheetView showGridLines="0" zoomScaleNormal="100" workbookViewId="0">
      <selection activeCell="B2" sqref="B2:AF22"/>
    </sheetView>
  </sheetViews>
  <sheetFormatPr baseColWidth="10" defaultColWidth="11.44140625" defaultRowHeight="13.2" x14ac:dyDescent="0.25"/>
  <cols>
    <col min="1" max="1" width="1.109375" style="2" customWidth="1"/>
    <col min="2" max="2" width="22.44140625" style="2" customWidth="1"/>
    <col min="3" max="4" width="4.5546875" style="2" customWidth="1"/>
    <col min="5" max="5" width="5.109375" style="2" customWidth="1"/>
    <col min="6" max="7" width="4.5546875" style="2" customWidth="1"/>
    <col min="8" max="8" width="5.109375" style="2" customWidth="1"/>
    <col min="9" max="10" width="4.5546875" style="2" customWidth="1"/>
    <col min="11" max="11" width="5.109375" style="2" customWidth="1"/>
    <col min="12" max="13" width="4.5546875" style="2" customWidth="1"/>
    <col min="14" max="14" width="5.109375" style="2" customWidth="1"/>
    <col min="15" max="16" width="4.5546875" style="2" customWidth="1"/>
    <col min="17" max="17" width="5.109375" style="2" customWidth="1"/>
    <col min="18" max="19" width="4.5546875" style="2" customWidth="1"/>
    <col min="20" max="20" width="5.109375" style="2" customWidth="1"/>
    <col min="21" max="22" width="4.5546875" style="2" customWidth="1"/>
    <col min="23" max="29" width="5.109375" style="2" customWidth="1"/>
    <col min="30" max="31" width="4.5546875" style="2" customWidth="1"/>
    <col min="32" max="32" width="5.109375" style="2" customWidth="1"/>
    <col min="33" max="33" width="4.44140625" style="2" customWidth="1"/>
    <col min="34" max="16384" width="11.44140625" style="2"/>
  </cols>
  <sheetData>
    <row r="1" spans="1:32" ht="6.75" customHeight="1" thickBot="1" x14ac:dyDescent="0.3"/>
    <row r="2" spans="1:32" s="94" customFormat="1" ht="22.5" customHeight="1" thickBot="1" x14ac:dyDescent="0.3">
      <c r="B2" s="696" t="s">
        <v>84</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8"/>
    </row>
    <row r="3" spans="1:32" s="94" customFormat="1" ht="8.25" customHeight="1" x14ac:dyDescent="0.25"/>
    <row r="4" spans="1:32" s="66" customFormat="1" ht="14.25" customHeight="1" thickBot="1" x14ac:dyDescent="0.3">
      <c r="I4" s="97"/>
      <c r="J4" s="97"/>
      <c r="K4" s="97"/>
      <c r="L4" s="97"/>
      <c r="M4" s="97"/>
      <c r="N4" s="97"/>
      <c r="O4" s="97"/>
      <c r="P4" s="97"/>
      <c r="Q4" s="97"/>
    </row>
    <row r="5" spans="1:32" s="95" customFormat="1" ht="15.75" customHeight="1" x14ac:dyDescent="0.25">
      <c r="A5" s="261"/>
      <c r="B5" s="701" t="s">
        <v>98</v>
      </c>
      <c r="C5" s="705">
        <v>2012</v>
      </c>
      <c r="D5" s="706"/>
      <c r="E5" s="707"/>
      <c r="F5" s="708">
        <v>2013</v>
      </c>
      <c r="G5" s="709"/>
      <c r="H5" s="710"/>
      <c r="I5" s="705">
        <v>2014</v>
      </c>
      <c r="J5" s="706"/>
      <c r="K5" s="707"/>
      <c r="L5" s="708">
        <v>2015</v>
      </c>
      <c r="M5" s="709"/>
      <c r="N5" s="710"/>
      <c r="O5" s="705">
        <v>2016</v>
      </c>
      <c r="P5" s="706"/>
      <c r="Q5" s="707"/>
      <c r="R5" s="708">
        <v>2017</v>
      </c>
      <c r="S5" s="709"/>
      <c r="T5" s="710"/>
      <c r="U5" s="705">
        <v>2018</v>
      </c>
      <c r="V5" s="706"/>
      <c r="W5" s="707"/>
      <c r="X5" s="708">
        <v>2019</v>
      </c>
      <c r="Y5" s="709"/>
      <c r="Z5" s="710"/>
      <c r="AA5" s="703" t="s">
        <v>480</v>
      </c>
      <c r="AB5" s="699"/>
      <c r="AC5" s="704"/>
      <c r="AD5" s="699" t="s">
        <v>491</v>
      </c>
      <c r="AE5" s="699"/>
      <c r="AF5" s="700"/>
    </row>
    <row r="6" spans="1:32" s="96" customFormat="1" ht="15.75" customHeight="1" thickBot="1" x14ac:dyDescent="0.3">
      <c r="B6" s="702"/>
      <c r="C6" s="112" t="s">
        <v>26</v>
      </c>
      <c r="D6" s="113" t="s">
        <v>27</v>
      </c>
      <c r="E6" s="111" t="s">
        <v>124</v>
      </c>
      <c r="F6" s="143" t="s">
        <v>26</v>
      </c>
      <c r="G6" s="114" t="s">
        <v>27</v>
      </c>
      <c r="H6" s="111" t="s">
        <v>124</v>
      </c>
      <c r="I6" s="143" t="s">
        <v>26</v>
      </c>
      <c r="J6" s="114" t="s">
        <v>27</v>
      </c>
      <c r="K6" s="111" t="s">
        <v>124</v>
      </c>
      <c r="L6" s="143" t="s">
        <v>26</v>
      </c>
      <c r="M6" s="114" t="s">
        <v>27</v>
      </c>
      <c r="N6" s="111" t="s">
        <v>124</v>
      </c>
      <c r="O6" s="143" t="s">
        <v>26</v>
      </c>
      <c r="P6" s="114" t="s">
        <v>27</v>
      </c>
      <c r="Q6" s="110" t="s">
        <v>124</v>
      </c>
      <c r="R6" s="143" t="s">
        <v>26</v>
      </c>
      <c r="S6" s="114" t="s">
        <v>27</v>
      </c>
      <c r="T6" s="110" t="s">
        <v>124</v>
      </c>
      <c r="U6" s="143" t="s">
        <v>26</v>
      </c>
      <c r="V6" s="114" t="s">
        <v>27</v>
      </c>
      <c r="W6" s="111" t="s">
        <v>124</v>
      </c>
      <c r="X6" s="143" t="s">
        <v>26</v>
      </c>
      <c r="Y6" s="114" t="s">
        <v>27</v>
      </c>
      <c r="Z6" s="111" t="s">
        <v>124</v>
      </c>
      <c r="AA6" s="143" t="s">
        <v>26</v>
      </c>
      <c r="AB6" s="114" t="s">
        <v>27</v>
      </c>
      <c r="AC6" s="111" t="s">
        <v>124</v>
      </c>
      <c r="AD6" s="143" t="s">
        <v>26</v>
      </c>
      <c r="AE6" s="114" t="s">
        <v>27</v>
      </c>
      <c r="AF6" s="322" t="s">
        <v>124</v>
      </c>
    </row>
    <row r="7" spans="1:32" s="96" customFormat="1" ht="13.5" customHeight="1" thickBot="1" x14ac:dyDescent="0.3">
      <c r="B7" s="211"/>
      <c r="C7" s="206"/>
      <c r="D7" s="206"/>
      <c r="E7" s="206"/>
    </row>
    <row r="8" spans="1:32" s="66" customFormat="1" ht="15.75" customHeight="1" x14ac:dyDescent="0.25">
      <c r="B8" s="120" t="s">
        <v>60</v>
      </c>
      <c r="C8" s="115"/>
      <c r="D8" s="115"/>
      <c r="E8" s="115"/>
      <c r="F8" s="133"/>
      <c r="G8" s="133"/>
      <c r="H8" s="133"/>
      <c r="I8" s="133"/>
      <c r="J8" s="133"/>
      <c r="K8" s="133"/>
      <c r="L8" s="133"/>
      <c r="M8" s="133"/>
      <c r="N8" s="133"/>
      <c r="O8" s="149"/>
      <c r="P8" s="149"/>
      <c r="Q8" s="149"/>
      <c r="R8" s="149"/>
      <c r="S8" s="149"/>
      <c r="T8" s="149"/>
      <c r="U8" s="435"/>
      <c r="V8" s="149"/>
      <c r="W8" s="435"/>
      <c r="X8" s="435"/>
      <c r="Y8" s="149"/>
      <c r="Z8" s="435"/>
      <c r="AA8" s="435"/>
      <c r="AB8" s="149"/>
      <c r="AC8" s="435"/>
      <c r="AD8" s="435"/>
      <c r="AE8" s="149"/>
      <c r="AF8" s="137"/>
    </row>
    <row r="9" spans="1:32" s="66" customFormat="1" ht="15.75" customHeight="1" x14ac:dyDescent="0.25">
      <c r="B9" s="121" t="s">
        <v>1</v>
      </c>
      <c r="C9" s="155">
        <v>29.07075873827792</v>
      </c>
      <c r="D9" s="172">
        <v>40.401592522070302</v>
      </c>
      <c r="E9" s="208">
        <v>40.154358714268469</v>
      </c>
      <c r="F9" s="155">
        <v>29.4</v>
      </c>
      <c r="G9" s="172">
        <v>40.5</v>
      </c>
      <c r="H9" s="208">
        <v>40.700000000000003</v>
      </c>
      <c r="I9" s="278">
        <v>30.31</v>
      </c>
      <c r="J9" s="167">
        <v>40.5</v>
      </c>
      <c r="K9" s="298">
        <v>40.43</v>
      </c>
      <c r="L9" s="295">
        <v>32.950000000000003</v>
      </c>
      <c r="M9" s="295">
        <v>40.799999999999997</v>
      </c>
      <c r="N9" s="298">
        <v>40.590000000000003</v>
      </c>
      <c r="O9" s="295">
        <v>34.72</v>
      </c>
      <c r="P9" s="167">
        <v>41.4</v>
      </c>
      <c r="Q9" s="298">
        <v>41.16</v>
      </c>
      <c r="R9" s="295">
        <v>34.11</v>
      </c>
      <c r="S9" s="167">
        <v>41.1</v>
      </c>
      <c r="T9" s="295">
        <v>40.94</v>
      </c>
      <c r="U9" s="278">
        <v>36.04</v>
      </c>
      <c r="V9" s="167">
        <v>41.8</v>
      </c>
      <c r="W9" s="298">
        <v>42.33</v>
      </c>
      <c r="X9" s="278">
        <v>33.51</v>
      </c>
      <c r="Y9" s="167">
        <v>41.9</v>
      </c>
      <c r="Z9" s="298">
        <v>41.64</v>
      </c>
      <c r="AA9" s="278">
        <v>32.857870606214981</v>
      </c>
      <c r="AB9" s="167">
        <v>42.3</v>
      </c>
      <c r="AC9" s="298">
        <v>41.89982851512751</v>
      </c>
      <c r="AD9" s="295">
        <v>31.086956521739129</v>
      </c>
      <c r="AE9" s="476">
        <v>40.799999999999997</v>
      </c>
      <c r="AF9" s="275">
        <v>40.4</v>
      </c>
    </row>
    <row r="10" spans="1:32" s="66" customFormat="1" ht="15.75" customHeight="1" x14ac:dyDescent="0.25">
      <c r="B10" s="121" t="s">
        <v>2</v>
      </c>
      <c r="C10" s="156">
        <v>40.068201193520885</v>
      </c>
      <c r="D10" s="144">
        <v>34.318356042434303</v>
      </c>
      <c r="E10" s="207">
        <v>34.510084580554185</v>
      </c>
      <c r="F10" s="156">
        <v>42.7</v>
      </c>
      <c r="G10" s="144">
        <v>34.5</v>
      </c>
      <c r="H10" s="207">
        <v>35.200000000000003</v>
      </c>
      <c r="I10" s="279">
        <v>44.79</v>
      </c>
      <c r="J10" s="256">
        <v>34.4</v>
      </c>
      <c r="K10" s="299">
        <v>34.869999999999997</v>
      </c>
      <c r="L10" s="296">
        <v>43.07</v>
      </c>
      <c r="M10" s="296">
        <v>34.4</v>
      </c>
      <c r="N10" s="299">
        <v>35.479999999999997</v>
      </c>
      <c r="O10" s="296">
        <v>40.64</v>
      </c>
      <c r="P10" s="256">
        <v>34.200000000000003</v>
      </c>
      <c r="Q10" s="299">
        <v>35.01</v>
      </c>
      <c r="R10" s="296">
        <v>40.86</v>
      </c>
      <c r="S10" s="256">
        <v>34</v>
      </c>
      <c r="T10" s="296">
        <v>34.840000000000003</v>
      </c>
      <c r="U10" s="279">
        <v>38.75</v>
      </c>
      <c r="V10" s="256">
        <v>33.5</v>
      </c>
      <c r="W10" s="299">
        <v>33.29</v>
      </c>
      <c r="X10" s="279">
        <v>41.39</v>
      </c>
      <c r="Y10" s="256">
        <v>33.799999999999997</v>
      </c>
      <c r="Z10" s="299">
        <v>34.340000000000003</v>
      </c>
      <c r="AA10" s="279">
        <v>40.397350993377486</v>
      </c>
      <c r="AB10" s="256">
        <v>33.200000000000003</v>
      </c>
      <c r="AC10" s="299">
        <v>33.928703573858627</v>
      </c>
      <c r="AD10" s="296">
        <v>42.989130434782609</v>
      </c>
      <c r="AE10" s="116">
        <v>34.1</v>
      </c>
      <c r="AF10" s="277">
        <v>34.9</v>
      </c>
    </row>
    <row r="11" spans="1:32" s="66" customFormat="1" ht="15.75" customHeight="1" x14ac:dyDescent="0.25">
      <c r="B11" s="121" t="s">
        <v>3</v>
      </c>
      <c r="C11" s="156">
        <v>15.686274509803921</v>
      </c>
      <c r="D11" s="144">
        <v>12.5670763371992</v>
      </c>
      <c r="E11" s="207">
        <v>12.307676591713525</v>
      </c>
      <c r="F11" s="156">
        <v>13.9</v>
      </c>
      <c r="G11" s="144">
        <v>12.5</v>
      </c>
      <c r="H11" s="207">
        <v>12</v>
      </c>
      <c r="I11" s="279">
        <v>12.18</v>
      </c>
      <c r="J11" s="256">
        <v>12.5</v>
      </c>
      <c r="K11" s="299">
        <v>12.71</v>
      </c>
      <c r="L11" s="296">
        <v>11.64</v>
      </c>
      <c r="M11" s="296">
        <v>12.4</v>
      </c>
      <c r="N11" s="299">
        <v>13.02</v>
      </c>
      <c r="O11" s="296">
        <v>12.35</v>
      </c>
      <c r="P11" s="256">
        <v>12.1</v>
      </c>
      <c r="Q11" s="299">
        <v>13.45</v>
      </c>
      <c r="R11" s="296">
        <v>12.86</v>
      </c>
      <c r="S11" s="256">
        <v>12.3</v>
      </c>
      <c r="T11" s="296">
        <v>13</v>
      </c>
      <c r="U11" s="279">
        <v>12.25</v>
      </c>
      <c r="V11" s="256">
        <v>12</v>
      </c>
      <c r="W11" s="299">
        <v>12.77</v>
      </c>
      <c r="X11" s="279">
        <v>12.14</v>
      </c>
      <c r="Y11" s="256">
        <v>11.9</v>
      </c>
      <c r="Z11" s="299">
        <v>12.19</v>
      </c>
      <c r="AA11" s="279">
        <v>11.869587366276109</v>
      </c>
      <c r="AB11" s="256">
        <v>11.9</v>
      </c>
      <c r="AC11" s="299">
        <v>11.681176599230191</v>
      </c>
      <c r="AD11" s="296">
        <v>12.228260869565217</v>
      </c>
      <c r="AE11" s="116">
        <v>12</v>
      </c>
      <c r="AF11" s="277">
        <v>12.1</v>
      </c>
    </row>
    <row r="12" spans="1:32" s="66" customFormat="1" ht="15.75" customHeight="1" thickBot="1" x14ac:dyDescent="0.3">
      <c r="B12" s="154" t="s">
        <v>24</v>
      </c>
      <c r="C12" s="157">
        <v>15.174765558397272</v>
      </c>
      <c r="D12" s="173">
        <v>12.7129750982962</v>
      </c>
      <c r="E12" s="210">
        <v>13.027880113463835</v>
      </c>
      <c r="F12" s="157">
        <v>14</v>
      </c>
      <c r="G12" s="173">
        <v>12.5</v>
      </c>
      <c r="H12" s="210">
        <v>12</v>
      </c>
      <c r="I12" s="280">
        <v>12.71</v>
      </c>
      <c r="J12" s="117">
        <v>12.6</v>
      </c>
      <c r="K12" s="300">
        <v>12</v>
      </c>
      <c r="L12" s="297">
        <v>12.34</v>
      </c>
      <c r="M12" s="297">
        <v>12.4</v>
      </c>
      <c r="N12" s="300">
        <v>10.92</v>
      </c>
      <c r="O12" s="297">
        <v>12.29</v>
      </c>
      <c r="P12" s="117">
        <v>12.3</v>
      </c>
      <c r="Q12" s="300">
        <v>10.38</v>
      </c>
      <c r="R12" s="297">
        <v>12.16</v>
      </c>
      <c r="S12" s="117">
        <v>12.7</v>
      </c>
      <c r="T12" s="297">
        <v>11.22</v>
      </c>
      <c r="U12" s="280">
        <v>12.95</v>
      </c>
      <c r="V12" s="117">
        <v>12.6</v>
      </c>
      <c r="W12" s="300">
        <v>11.61</v>
      </c>
      <c r="X12" s="280">
        <v>12.95</v>
      </c>
      <c r="Y12" s="117">
        <v>12.4</v>
      </c>
      <c r="Z12" s="300">
        <v>11.82</v>
      </c>
      <c r="AA12" s="280">
        <v>14.875191034131433</v>
      </c>
      <c r="AB12" s="117">
        <v>12.6</v>
      </c>
      <c r="AC12" s="300">
        <v>12.490291311783686</v>
      </c>
      <c r="AD12" s="297">
        <v>13.695652173913043</v>
      </c>
      <c r="AE12" s="118">
        <v>13.1</v>
      </c>
      <c r="AF12" s="276">
        <v>12.6</v>
      </c>
    </row>
    <row r="13" spans="1:32" s="66" customFormat="1" ht="13.5" customHeight="1" thickBot="1" x14ac:dyDescent="0.3">
      <c r="B13" s="209"/>
      <c r="C13" s="144"/>
      <c r="D13" s="144"/>
      <c r="E13" s="144"/>
      <c r="F13" s="144"/>
      <c r="G13" s="144"/>
      <c r="H13" s="144"/>
      <c r="I13" s="256"/>
      <c r="J13" s="256"/>
      <c r="K13" s="168"/>
      <c r="L13" s="256"/>
      <c r="M13" s="256"/>
      <c r="N13" s="256"/>
      <c r="O13" s="256"/>
      <c r="P13" s="256"/>
      <c r="Q13" s="256"/>
      <c r="R13" s="256"/>
      <c r="S13" s="256"/>
      <c r="T13" s="256"/>
      <c r="U13" s="256"/>
      <c r="V13" s="256"/>
      <c r="W13" s="256"/>
      <c r="X13" s="256"/>
      <c r="Y13" s="256"/>
      <c r="Z13" s="256"/>
      <c r="AA13" s="256"/>
      <c r="AB13" s="256"/>
      <c r="AC13" s="256"/>
      <c r="AD13" s="256"/>
      <c r="AE13" s="116"/>
      <c r="AF13" s="256"/>
    </row>
    <row r="14" spans="1:32" s="66" customFormat="1" ht="15.75" customHeight="1" x14ac:dyDescent="0.25">
      <c r="B14" s="120" t="s">
        <v>54</v>
      </c>
      <c r="C14" s="145"/>
      <c r="D14" s="145"/>
      <c r="E14" s="145"/>
      <c r="F14" s="145"/>
      <c r="G14" s="145"/>
      <c r="H14" s="145"/>
      <c r="I14" s="168"/>
      <c r="J14" s="168"/>
      <c r="K14" s="119"/>
      <c r="L14" s="168"/>
      <c r="M14" s="168"/>
      <c r="N14" s="168"/>
      <c r="O14" s="168"/>
      <c r="P14" s="168"/>
      <c r="Q14" s="168"/>
      <c r="R14" s="168"/>
      <c r="S14" s="168"/>
      <c r="T14" s="168"/>
      <c r="U14" s="119"/>
      <c r="V14" s="168"/>
      <c r="W14" s="119"/>
      <c r="X14" s="119"/>
      <c r="Y14" s="168"/>
      <c r="Z14" s="119"/>
      <c r="AA14" s="119"/>
      <c r="AB14" s="168"/>
      <c r="AC14" s="119"/>
      <c r="AD14" s="119"/>
      <c r="AE14" s="477"/>
      <c r="AF14" s="169"/>
    </row>
    <row r="15" spans="1:32" s="66" customFormat="1" ht="15.75" customHeight="1" x14ac:dyDescent="0.25">
      <c r="B15" s="123" t="s">
        <v>65</v>
      </c>
      <c r="C15" s="155">
        <v>38.789428815004264</v>
      </c>
      <c r="D15" s="172">
        <v>37.899057840203795</v>
      </c>
      <c r="E15" s="208">
        <v>35.583709059944951</v>
      </c>
      <c r="F15" s="155">
        <v>38.200000000000003</v>
      </c>
      <c r="G15" s="172">
        <v>37.799999999999997</v>
      </c>
      <c r="H15" s="208">
        <v>35.9</v>
      </c>
      <c r="I15" s="278">
        <v>39.14</v>
      </c>
      <c r="J15" s="167">
        <v>38.4</v>
      </c>
      <c r="K15" s="298">
        <v>38.39</v>
      </c>
      <c r="L15" s="295">
        <v>37.31</v>
      </c>
      <c r="M15" s="295">
        <v>38.299999999999997</v>
      </c>
      <c r="N15" s="298">
        <v>38.299999999999997</v>
      </c>
      <c r="O15" s="295">
        <v>36.31</v>
      </c>
      <c r="P15" s="167">
        <v>37.9</v>
      </c>
      <c r="Q15" s="298">
        <v>37.9</v>
      </c>
      <c r="R15" s="295">
        <v>35.57</v>
      </c>
      <c r="S15" s="167">
        <v>38.299999999999997</v>
      </c>
      <c r="T15" s="295">
        <v>38.1</v>
      </c>
      <c r="U15" s="278">
        <v>35.61</v>
      </c>
      <c r="V15" s="167">
        <v>37.799999999999997</v>
      </c>
      <c r="W15" s="298">
        <v>37.79</v>
      </c>
      <c r="X15" s="278">
        <v>38.26</v>
      </c>
      <c r="Y15" s="167">
        <v>37.799999999999997</v>
      </c>
      <c r="Z15" s="298">
        <v>37.72</v>
      </c>
      <c r="AA15" s="278">
        <v>36.678553234844628</v>
      </c>
      <c r="AB15" s="167">
        <v>37.799999999999997</v>
      </c>
      <c r="AC15" s="298">
        <v>37.801484019410324</v>
      </c>
      <c r="AD15" s="295">
        <v>37.391304347826086</v>
      </c>
      <c r="AE15" s="476">
        <v>38.1</v>
      </c>
      <c r="AF15" s="275">
        <v>38.200000000000003</v>
      </c>
    </row>
    <row r="16" spans="1:32" s="66" customFormat="1" ht="15.75" customHeight="1" x14ac:dyDescent="0.25">
      <c r="B16" s="123" t="s">
        <v>121</v>
      </c>
      <c r="C16" s="156">
        <v>27.365728900255753</v>
      </c>
      <c r="D16" s="144">
        <v>27.245975419767998</v>
      </c>
      <c r="E16" s="207">
        <v>27.023794062838771</v>
      </c>
      <c r="F16" s="156">
        <v>25.8</v>
      </c>
      <c r="G16" s="144">
        <v>27.2</v>
      </c>
      <c r="H16" s="207">
        <v>26.2</v>
      </c>
      <c r="I16" s="279">
        <v>25.19</v>
      </c>
      <c r="J16" s="256">
        <v>27.3</v>
      </c>
      <c r="K16" s="299">
        <v>26.5</v>
      </c>
      <c r="L16" s="296">
        <v>26.48</v>
      </c>
      <c r="M16" s="296">
        <v>27.2</v>
      </c>
      <c r="N16" s="299">
        <v>26.47</v>
      </c>
      <c r="O16" s="296">
        <v>28.97</v>
      </c>
      <c r="P16" s="256">
        <v>27.3</v>
      </c>
      <c r="Q16" s="299">
        <v>27.19</v>
      </c>
      <c r="R16" s="296">
        <v>29.03</v>
      </c>
      <c r="S16" s="256">
        <v>27.4</v>
      </c>
      <c r="T16" s="296">
        <v>27.4</v>
      </c>
      <c r="U16" s="279">
        <v>27.43</v>
      </c>
      <c r="V16" s="256">
        <v>27.4</v>
      </c>
      <c r="W16" s="299">
        <v>26.39</v>
      </c>
      <c r="X16" s="279">
        <v>26.93</v>
      </c>
      <c r="Y16" s="256">
        <v>27.3</v>
      </c>
      <c r="Z16" s="299">
        <v>26.64</v>
      </c>
      <c r="AA16" s="279">
        <v>27.814569536423843</v>
      </c>
      <c r="AB16" s="256">
        <v>27.3</v>
      </c>
      <c r="AC16" s="299">
        <v>26.619866598302231</v>
      </c>
      <c r="AD16" s="296">
        <v>27.010869565217391</v>
      </c>
      <c r="AE16" s="116">
        <v>27.7</v>
      </c>
      <c r="AF16" s="277">
        <v>27</v>
      </c>
    </row>
    <row r="17" spans="2:32" s="66" customFormat="1" ht="15.75" customHeight="1" thickBot="1" x14ac:dyDescent="0.3">
      <c r="B17" s="124" t="s">
        <v>122</v>
      </c>
      <c r="C17" s="157">
        <v>33.844842284739983</v>
      </c>
      <c r="D17" s="173">
        <v>34.854966740028196</v>
      </c>
      <c r="E17" s="210">
        <v>37.392496877216296</v>
      </c>
      <c r="F17" s="157">
        <v>36</v>
      </c>
      <c r="G17" s="173">
        <v>35</v>
      </c>
      <c r="H17" s="210">
        <v>37.9</v>
      </c>
      <c r="I17" s="280">
        <v>35.67</v>
      </c>
      <c r="J17" s="117">
        <v>34.299999999999997</v>
      </c>
      <c r="K17" s="300">
        <v>35.1</v>
      </c>
      <c r="L17" s="297">
        <v>36.200000000000003</v>
      </c>
      <c r="M17" s="297">
        <v>34.5</v>
      </c>
      <c r="N17" s="300">
        <v>35.229999999999997</v>
      </c>
      <c r="O17" s="297">
        <v>34.72</v>
      </c>
      <c r="P17" s="117">
        <v>34.799999999999997</v>
      </c>
      <c r="Q17" s="300">
        <v>34.909999999999997</v>
      </c>
      <c r="R17" s="297">
        <v>35.409999999999997</v>
      </c>
      <c r="S17" s="117">
        <v>34.299999999999997</v>
      </c>
      <c r="T17" s="297">
        <v>34.49</v>
      </c>
      <c r="U17" s="280">
        <v>36.96</v>
      </c>
      <c r="V17" s="117">
        <v>34.799999999999997</v>
      </c>
      <c r="W17" s="300">
        <v>35.81</v>
      </c>
      <c r="X17" s="280">
        <v>34.81</v>
      </c>
      <c r="Y17" s="117">
        <v>34.9</v>
      </c>
      <c r="Z17" s="300">
        <v>35.64</v>
      </c>
      <c r="AA17" s="280">
        <v>35.506877228731533</v>
      </c>
      <c r="AB17" s="117">
        <v>34.799999999999997</v>
      </c>
      <c r="AC17" s="300">
        <v>35.578649382287445</v>
      </c>
      <c r="AD17" s="297">
        <v>35.597826086956523</v>
      </c>
      <c r="AE17" s="118">
        <v>34.200000000000003</v>
      </c>
      <c r="AF17" s="276">
        <v>34.799999999999997</v>
      </c>
    </row>
    <row r="18" spans="2:32" s="66" customFormat="1" ht="13.5" customHeight="1" thickBot="1" x14ac:dyDescent="0.3">
      <c r="B18" s="209"/>
      <c r="C18" s="144"/>
      <c r="D18" s="144"/>
      <c r="E18" s="144"/>
      <c r="F18" s="144"/>
      <c r="G18" s="144"/>
      <c r="H18" s="144"/>
      <c r="I18" s="256"/>
      <c r="J18" s="256"/>
      <c r="K18" s="168"/>
      <c r="L18" s="256"/>
      <c r="M18" s="256"/>
      <c r="N18" s="256"/>
      <c r="O18" s="256"/>
      <c r="P18" s="256"/>
      <c r="Q18" s="256"/>
      <c r="R18" s="256"/>
      <c r="S18" s="256"/>
      <c r="T18" s="256"/>
      <c r="U18" s="256"/>
      <c r="V18" s="256"/>
      <c r="W18" s="256"/>
      <c r="X18" s="256"/>
      <c r="Y18" s="256"/>
      <c r="Z18" s="256"/>
      <c r="AA18" s="256"/>
      <c r="AB18" s="256"/>
      <c r="AC18" s="256"/>
      <c r="AD18" s="256"/>
      <c r="AE18" s="116"/>
      <c r="AF18" s="256"/>
    </row>
    <row r="19" spans="2:32" s="66" customFormat="1" ht="15.75" customHeight="1" x14ac:dyDescent="0.25">
      <c r="B19" s="120" t="s">
        <v>55</v>
      </c>
      <c r="C19" s="145"/>
      <c r="D19" s="145"/>
      <c r="E19" s="145"/>
      <c r="F19" s="145"/>
      <c r="G19" s="145"/>
      <c r="H19" s="145"/>
      <c r="I19" s="168"/>
      <c r="J19" s="168"/>
      <c r="K19" s="119"/>
      <c r="L19" s="168"/>
      <c r="M19" s="168"/>
      <c r="N19" s="168"/>
      <c r="O19" s="168"/>
      <c r="P19" s="168"/>
      <c r="Q19" s="168"/>
      <c r="R19" s="168"/>
      <c r="S19" s="168"/>
      <c r="T19" s="168"/>
      <c r="U19" s="119"/>
      <c r="V19" s="168"/>
      <c r="W19" s="119"/>
      <c r="X19" s="119"/>
      <c r="Y19" s="168"/>
      <c r="Z19" s="119"/>
      <c r="AA19" s="119"/>
      <c r="AB19" s="168"/>
      <c r="AC19" s="119"/>
      <c r="AD19" s="119"/>
      <c r="AE19" s="477"/>
      <c r="AF19" s="169"/>
    </row>
    <row r="20" spans="2:32" s="66" customFormat="1" ht="15.75" customHeight="1" x14ac:dyDescent="0.25">
      <c r="B20" s="121" t="s">
        <v>6</v>
      </c>
      <c r="C20" s="155">
        <v>12.105711849957375</v>
      </c>
      <c r="D20" s="172">
        <v>20.916390006554401</v>
      </c>
      <c r="E20" s="208">
        <v>20.933231441924143</v>
      </c>
      <c r="F20" s="155">
        <v>14.2</v>
      </c>
      <c r="G20" s="172">
        <v>22</v>
      </c>
      <c r="H20" s="208">
        <v>22</v>
      </c>
      <c r="I20" s="278">
        <v>14.89</v>
      </c>
      <c r="J20" s="167">
        <v>22.5</v>
      </c>
      <c r="K20" s="298">
        <v>22.48</v>
      </c>
      <c r="L20" s="295">
        <v>17.05</v>
      </c>
      <c r="M20" s="295">
        <v>22.6</v>
      </c>
      <c r="N20" s="298">
        <v>22.61</v>
      </c>
      <c r="O20" s="295">
        <v>17.13</v>
      </c>
      <c r="P20" s="167">
        <v>22.9</v>
      </c>
      <c r="Q20" s="298">
        <v>22.83</v>
      </c>
      <c r="R20" s="295">
        <v>17.29</v>
      </c>
      <c r="S20" s="167">
        <v>21.1</v>
      </c>
      <c r="T20" s="295">
        <v>20.91</v>
      </c>
      <c r="U20" s="278">
        <v>17.34</v>
      </c>
      <c r="V20" s="167">
        <v>22.2</v>
      </c>
      <c r="W20" s="298">
        <v>22.23</v>
      </c>
      <c r="X20" s="278">
        <v>16.510000000000002</v>
      </c>
      <c r="Y20" s="167">
        <v>22.3</v>
      </c>
      <c r="Z20" s="298">
        <v>22.36</v>
      </c>
      <c r="AA20" s="278">
        <v>16.046867040244525</v>
      </c>
      <c r="AB20" s="167">
        <v>22.4</v>
      </c>
      <c r="AC20" s="298">
        <v>22.427064900879937</v>
      </c>
      <c r="AD20" s="295">
        <v>15.108695652173912</v>
      </c>
      <c r="AE20" s="476">
        <v>21.1</v>
      </c>
      <c r="AF20" s="275">
        <v>21.1</v>
      </c>
    </row>
    <row r="21" spans="2:32" s="66" customFormat="1" ht="15.75" customHeight="1" x14ac:dyDescent="0.25">
      <c r="B21" s="121" t="s">
        <v>7</v>
      </c>
      <c r="C21" s="156">
        <v>54.390451832907075</v>
      </c>
      <c r="D21" s="144">
        <v>58.201461238754504</v>
      </c>
      <c r="E21" s="207">
        <v>58.197142052452875</v>
      </c>
      <c r="F21" s="156">
        <v>51.1</v>
      </c>
      <c r="G21" s="144">
        <v>57.4</v>
      </c>
      <c r="H21" s="207">
        <v>57.3</v>
      </c>
      <c r="I21" s="279">
        <v>49.32</v>
      </c>
      <c r="J21" s="256">
        <v>54.7</v>
      </c>
      <c r="K21" s="299">
        <v>54.74</v>
      </c>
      <c r="L21" s="296">
        <v>47.9</v>
      </c>
      <c r="M21" s="296">
        <v>53.8</v>
      </c>
      <c r="N21" s="299">
        <v>53.9</v>
      </c>
      <c r="O21" s="296">
        <v>47.75</v>
      </c>
      <c r="P21" s="256">
        <v>52.7</v>
      </c>
      <c r="Q21" s="299">
        <v>52.64</v>
      </c>
      <c r="R21" s="296">
        <v>49.13</v>
      </c>
      <c r="S21" s="256">
        <v>55.6</v>
      </c>
      <c r="T21" s="296">
        <v>55.64</v>
      </c>
      <c r="U21" s="279">
        <v>49.32</v>
      </c>
      <c r="V21" s="256">
        <v>52.7</v>
      </c>
      <c r="W21" s="299">
        <v>52.74</v>
      </c>
      <c r="X21" s="279">
        <v>49.33</v>
      </c>
      <c r="Y21" s="256">
        <v>52.6</v>
      </c>
      <c r="Z21" s="299">
        <v>52.55</v>
      </c>
      <c r="AA21" s="279">
        <v>47.12175241976567</v>
      </c>
      <c r="AB21" s="256">
        <v>52</v>
      </c>
      <c r="AC21" s="299">
        <v>51.911618499145085</v>
      </c>
      <c r="AD21" s="296">
        <v>46.847826086956523</v>
      </c>
      <c r="AE21" s="116">
        <v>52.3</v>
      </c>
      <c r="AF21" s="277">
        <v>52.2</v>
      </c>
    </row>
    <row r="22" spans="2:32" s="66" customFormat="1" ht="15.75" customHeight="1" thickBot="1" x14ac:dyDescent="0.3">
      <c r="B22" s="122" t="s">
        <v>25</v>
      </c>
      <c r="C22" s="157">
        <v>33.503836317135551</v>
      </c>
      <c r="D22" s="173">
        <v>20.840579913814999</v>
      </c>
      <c r="E22" s="210">
        <v>20.869626505622982</v>
      </c>
      <c r="F22" s="157">
        <v>34.700000000000003</v>
      </c>
      <c r="G22" s="173">
        <v>20.6</v>
      </c>
      <c r="H22" s="210">
        <v>20.7</v>
      </c>
      <c r="I22" s="280">
        <v>35.79</v>
      </c>
      <c r="J22" s="117">
        <v>22.8</v>
      </c>
      <c r="K22" s="300">
        <v>22.78</v>
      </c>
      <c r="L22" s="297">
        <v>35.04</v>
      </c>
      <c r="M22" s="297">
        <v>23.5</v>
      </c>
      <c r="N22" s="300">
        <v>23.49</v>
      </c>
      <c r="O22" s="297">
        <v>35.119999999999997</v>
      </c>
      <c r="P22" s="117">
        <v>24.5</v>
      </c>
      <c r="Q22" s="300">
        <v>24.53</v>
      </c>
      <c r="R22" s="297">
        <v>33.57</v>
      </c>
      <c r="S22" s="117">
        <v>23.2</v>
      </c>
      <c r="T22" s="297">
        <v>23.46</v>
      </c>
      <c r="U22" s="280">
        <v>33.33</v>
      </c>
      <c r="V22" s="117">
        <v>25</v>
      </c>
      <c r="W22" s="300">
        <v>25.03</v>
      </c>
      <c r="X22" s="280">
        <v>34.159999999999997</v>
      </c>
      <c r="Y22" s="117">
        <v>25.1</v>
      </c>
      <c r="Z22" s="300">
        <v>25.09</v>
      </c>
      <c r="AA22" s="280">
        <v>36.831380539989816</v>
      </c>
      <c r="AB22" s="117">
        <v>25.6</v>
      </c>
      <c r="AC22" s="300">
        <v>25.66131659997497</v>
      </c>
      <c r="AD22" s="297">
        <v>38.043478260869563</v>
      </c>
      <c r="AE22" s="118">
        <v>26.6</v>
      </c>
      <c r="AF22" s="276">
        <v>26.6</v>
      </c>
    </row>
    <row r="23" spans="2:32" s="66" customFormat="1" ht="15.75" customHeight="1" x14ac:dyDescent="0.2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2:32" x14ac:dyDescent="0.25">
      <c r="F24" s="294"/>
      <c r="G24" s="294"/>
      <c r="H24" s="294"/>
      <c r="I24" s="294"/>
      <c r="J24" s="294"/>
      <c r="K24" s="294"/>
      <c r="L24" s="294"/>
    </row>
    <row r="25" spans="2:32" x14ac:dyDescent="0.25">
      <c r="F25" s="294"/>
      <c r="G25" s="294"/>
      <c r="H25" s="294"/>
      <c r="I25" s="294"/>
      <c r="J25" s="294"/>
      <c r="K25" s="294"/>
      <c r="L25" s="294"/>
    </row>
    <row r="26" spans="2:32" x14ac:dyDescent="0.25">
      <c r="F26" s="294"/>
      <c r="G26" s="294"/>
      <c r="H26" s="294"/>
      <c r="I26" s="294"/>
      <c r="J26" s="294"/>
      <c r="K26" s="294"/>
      <c r="L26" s="294"/>
    </row>
    <row r="27" spans="2:32" x14ac:dyDescent="0.25">
      <c r="F27" s="294"/>
      <c r="G27" s="294"/>
      <c r="H27" s="294"/>
      <c r="I27" s="294"/>
      <c r="J27" s="294"/>
      <c r="K27" s="294"/>
      <c r="L27" s="294"/>
      <c r="N27" s="301"/>
    </row>
    <row r="28" spans="2:32" x14ac:dyDescent="0.25">
      <c r="F28" s="294"/>
      <c r="G28" s="294"/>
      <c r="H28" s="294"/>
      <c r="I28" s="294"/>
      <c r="J28" s="294"/>
      <c r="K28" s="294"/>
      <c r="L28" s="294"/>
      <c r="N28" s="301"/>
    </row>
    <row r="29" spans="2:32" x14ac:dyDescent="0.25">
      <c r="C29" s="20"/>
      <c r="F29" s="294"/>
      <c r="G29" s="294"/>
      <c r="H29" s="294"/>
      <c r="I29" s="294"/>
      <c r="J29" s="294"/>
      <c r="K29" s="294"/>
      <c r="L29" s="294"/>
      <c r="N29" s="301"/>
    </row>
    <row r="30" spans="2:32" x14ac:dyDescent="0.25">
      <c r="C30" s="20"/>
      <c r="F30" s="294"/>
      <c r="G30" s="294"/>
      <c r="H30" s="294"/>
      <c r="I30" s="294"/>
      <c r="J30" s="294"/>
      <c r="K30" s="294"/>
      <c r="L30" s="294"/>
    </row>
    <row r="31" spans="2:32" x14ac:dyDescent="0.25">
      <c r="C31" s="20"/>
      <c r="F31" s="294"/>
      <c r="G31" s="294"/>
      <c r="H31" s="294"/>
      <c r="I31" s="294"/>
      <c r="J31" s="294"/>
      <c r="K31" s="294"/>
      <c r="L31" s="294"/>
    </row>
    <row r="32" spans="2:32" x14ac:dyDescent="0.25">
      <c r="F32" s="294"/>
      <c r="G32" s="294"/>
      <c r="H32" s="294"/>
      <c r="I32" s="294"/>
      <c r="J32" s="294"/>
      <c r="K32" s="294"/>
      <c r="L32" s="294"/>
    </row>
    <row r="33" spans="6:12" x14ac:dyDescent="0.25">
      <c r="F33" s="294"/>
      <c r="G33" s="294"/>
      <c r="H33" s="294"/>
      <c r="I33" s="294"/>
      <c r="J33" s="294"/>
      <c r="K33" s="294"/>
      <c r="L33" s="294"/>
    </row>
    <row r="34" spans="6:12" x14ac:dyDescent="0.25">
      <c r="F34" s="294"/>
      <c r="G34" s="294"/>
      <c r="H34" s="294"/>
      <c r="I34" s="294"/>
      <c r="J34" s="294"/>
      <c r="K34" s="294"/>
      <c r="L34" s="294"/>
    </row>
    <row r="35" spans="6:12" x14ac:dyDescent="0.25">
      <c r="F35" s="294"/>
      <c r="G35" s="294"/>
      <c r="H35" s="294"/>
      <c r="I35" s="294"/>
      <c r="J35" s="294"/>
      <c r="K35" s="294"/>
      <c r="L35" s="294"/>
    </row>
    <row r="36" spans="6:12" x14ac:dyDescent="0.25">
      <c r="F36" s="294"/>
      <c r="G36" s="294"/>
      <c r="H36" s="294"/>
      <c r="I36" s="294"/>
      <c r="J36" s="294"/>
      <c r="K36" s="294"/>
      <c r="L36" s="294"/>
    </row>
    <row r="37" spans="6:12" x14ac:dyDescent="0.25">
      <c r="F37" s="294"/>
      <c r="G37" s="294"/>
      <c r="H37" s="294"/>
      <c r="I37" s="294"/>
      <c r="J37" s="294"/>
      <c r="K37" s="294"/>
      <c r="L37" s="294"/>
    </row>
    <row r="38" spans="6:12" x14ac:dyDescent="0.25">
      <c r="F38" s="294"/>
      <c r="G38" s="294"/>
      <c r="H38" s="294"/>
      <c r="I38" s="294"/>
      <c r="J38" s="294"/>
      <c r="K38" s="294"/>
      <c r="L38" s="294"/>
    </row>
    <row r="39" spans="6:12" x14ac:dyDescent="0.25">
      <c r="F39" s="294"/>
      <c r="G39" s="294"/>
      <c r="H39" s="294"/>
      <c r="I39" s="294"/>
      <c r="J39" s="294"/>
      <c r="K39" s="294"/>
      <c r="L39" s="294"/>
    </row>
    <row r="40" spans="6:12" x14ac:dyDescent="0.25">
      <c r="F40" s="294"/>
      <c r="G40" s="294"/>
      <c r="H40" s="294"/>
      <c r="I40" s="294"/>
      <c r="J40" s="294"/>
      <c r="K40" s="294"/>
      <c r="L40" s="294"/>
    </row>
    <row r="41" spans="6:12" x14ac:dyDescent="0.25">
      <c r="F41" s="294"/>
      <c r="G41" s="294"/>
      <c r="H41" s="294"/>
      <c r="I41" s="294"/>
      <c r="J41" s="294"/>
      <c r="K41" s="294"/>
      <c r="L41" s="294"/>
    </row>
    <row r="42" spans="6:12" x14ac:dyDescent="0.25">
      <c r="F42" s="294"/>
      <c r="G42" s="294"/>
      <c r="H42" s="294"/>
      <c r="I42" s="294"/>
      <c r="J42" s="294"/>
      <c r="K42" s="294"/>
      <c r="L42" s="294"/>
    </row>
    <row r="43" spans="6:12" x14ac:dyDescent="0.25">
      <c r="F43" s="294"/>
      <c r="G43" s="294"/>
      <c r="H43" s="294"/>
      <c r="I43" s="294"/>
      <c r="J43" s="294"/>
      <c r="K43" s="294"/>
      <c r="L43" s="294"/>
    </row>
  </sheetData>
  <mergeCells count="12">
    <mergeCell ref="B2:AF2"/>
    <mergeCell ref="AD5:AF5"/>
    <mergeCell ref="B5:B6"/>
    <mergeCell ref="AA5:AC5"/>
    <mergeCell ref="C5:E5"/>
    <mergeCell ref="F5:H5"/>
    <mergeCell ref="I5:K5"/>
    <mergeCell ref="L5:N5"/>
    <mergeCell ref="O5:Q5"/>
    <mergeCell ref="R5:T5"/>
    <mergeCell ref="U5:W5"/>
    <mergeCell ref="X5:Z5"/>
  </mergeCells>
  <phoneticPr fontId="0" type="noConversion"/>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ignoredErrors>
    <ignoredError sqref="AA5:AF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J46"/>
  <sheetViews>
    <sheetView showGridLines="0" zoomScaleNormal="100" workbookViewId="0">
      <selection activeCell="AK25" sqref="AK25"/>
    </sheetView>
  </sheetViews>
  <sheetFormatPr baseColWidth="10" defaultColWidth="11.44140625" defaultRowHeight="13.2" x14ac:dyDescent="0.25"/>
  <cols>
    <col min="1" max="1" width="1" style="2" customWidth="1"/>
    <col min="2" max="2" width="16.88671875" style="2" customWidth="1"/>
    <col min="3" max="32" width="5" style="131" customWidth="1"/>
    <col min="33" max="33" width="5.44140625" style="2" customWidth="1"/>
    <col min="34" max="16384" width="11.44140625" style="2"/>
  </cols>
  <sheetData>
    <row r="1" spans="1:36" ht="6.75" customHeight="1" thickBot="1" x14ac:dyDescent="0.3"/>
    <row r="2" spans="1:36" s="94" customFormat="1" ht="22.5" customHeight="1" thickBot="1" x14ac:dyDescent="0.3">
      <c r="B2" s="696" t="s">
        <v>84</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8"/>
    </row>
    <row r="3" spans="1:36" s="94" customFormat="1" ht="7.5" customHeight="1" x14ac:dyDescent="0.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6" s="66" customFormat="1" ht="15" customHeight="1" thickBot="1" x14ac:dyDescent="0.3">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6" s="95" customFormat="1" ht="15.75" customHeight="1" x14ac:dyDescent="0.25">
      <c r="A5" s="261"/>
      <c r="B5" s="701" t="s">
        <v>99</v>
      </c>
      <c r="C5" s="705">
        <v>2012</v>
      </c>
      <c r="D5" s="706"/>
      <c r="E5" s="707"/>
      <c r="F5" s="705">
        <v>2013</v>
      </c>
      <c r="G5" s="706"/>
      <c r="H5" s="707"/>
      <c r="I5" s="705">
        <v>2014</v>
      </c>
      <c r="J5" s="706"/>
      <c r="K5" s="707"/>
      <c r="L5" s="705">
        <v>2015</v>
      </c>
      <c r="M5" s="706"/>
      <c r="N5" s="707"/>
      <c r="O5" s="705">
        <v>2016</v>
      </c>
      <c r="P5" s="706"/>
      <c r="Q5" s="707"/>
      <c r="R5" s="705">
        <v>2017</v>
      </c>
      <c r="S5" s="706"/>
      <c r="T5" s="707"/>
      <c r="U5" s="705">
        <v>2018</v>
      </c>
      <c r="V5" s="706"/>
      <c r="W5" s="707"/>
      <c r="X5" s="705">
        <v>2019</v>
      </c>
      <c r="Y5" s="706"/>
      <c r="Z5" s="707"/>
      <c r="AA5" s="711" t="s">
        <v>480</v>
      </c>
      <c r="AB5" s="712"/>
      <c r="AC5" s="714"/>
      <c r="AD5" s="711" t="s">
        <v>491</v>
      </c>
      <c r="AE5" s="712"/>
      <c r="AF5" s="713"/>
    </row>
    <row r="6" spans="1:36" s="96" customFormat="1" ht="15.75" customHeight="1" thickBot="1" x14ac:dyDescent="0.3">
      <c r="B6" s="702"/>
      <c r="C6" s="112" t="s">
        <v>26</v>
      </c>
      <c r="D6" s="113" t="s">
        <v>27</v>
      </c>
      <c r="E6" s="111" t="s">
        <v>124</v>
      </c>
      <c r="F6" s="112" t="s">
        <v>26</v>
      </c>
      <c r="G6" s="113" t="s">
        <v>27</v>
      </c>
      <c r="H6" s="111" t="s">
        <v>124</v>
      </c>
      <c r="I6" s="217" t="s">
        <v>26</v>
      </c>
      <c r="J6" s="212" t="s">
        <v>27</v>
      </c>
      <c r="K6" s="111" t="s">
        <v>124</v>
      </c>
      <c r="L6" s="217" t="s">
        <v>26</v>
      </c>
      <c r="M6" s="212" t="s">
        <v>27</v>
      </c>
      <c r="N6" s="111" t="s">
        <v>124</v>
      </c>
      <c r="O6" s="217" t="s">
        <v>26</v>
      </c>
      <c r="P6" s="212" t="s">
        <v>27</v>
      </c>
      <c r="Q6" s="111" t="s">
        <v>124</v>
      </c>
      <c r="R6" s="113" t="s">
        <v>26</v>
      </c>
      <c r="S6" s="113" t="s">
        <v>27</v>
      </c>
      <c r="T6" s="110" t="s">
        <v>124</v>
      </c>
      <c r="U6" s="112" t="s">
        <v>26</v>
      </c>
      <c r="V6" s="113" t="s">
        <v>27</v>
      </c>
      <c r="W6" s="110" t="s">
        <v>124</v>
      </c>
      <c r="X6" s="112" t="s">
        <v>26</v>
      </c>
      <c r="Y6" s="113" t="s">
        <v>27</v>
      </c>
      <c r="Z6" s="110" t="s">
        <v>124</v>
      </c>
      <c r="AA6" s="112" t="s">
        <v>26</v>
      </c>
      <c r="AB6" s="113" t="s">
        <v>27</v>
      </c>
      <c r="AC6" s="110" t="s">
        <v>124</v>
      </c>
      <c r="AD6" s="112" t="s">
        <v>26</v>
      </c>
      <c r="AE6" s="113" t="s">
        <v>27</v>
      </c>
      <c r="AF6" s="322" t="s">
        <v>124</v>
      </c>
    </row>
    <row r="7" spans="1:36" s="66" customFormat="1" ht="13.5" customHeight="1" thickBot="1" x14ac:dyDescent="0.3">
      <c r="B7" s="201"/>
      <c r="C7" s="126"/>
      <c r="D7" s="126"/>
      <c r="E7" s="126"/>
      <c r="F7" s="126"/>
      <c r="G7" s="126"/>
      <c r="H7" s="126"/>
      <c r="N7" s="133"/>
      <c r="R7" s="261"/>
      <c r="S7" s="261"/>
      <c r="T7" s="261"/>
      <c r="U7" s="261"/>
      <c r="V7" s="261"/>
      <c r="W7" s="261"/>
      <c r="X7" s="261"/>
      <c r="Y7" s="261"/>
      <c r="Z7" s="261"/>
      <c r="AA7" s="261"/>
      <c r="AB7" s="261"/>
      <c r="AC7" s="261"/>
      <c r="AD7" s="261"/>
      <c r="AE7" s="261"/>
      <c r="AF7" s="261"/>
    </row>
    <row r="8" spans="1:36" s="66" customFormat="1" ht="15.75" customHeight="1" x14ac:dyDescent="0.25">
      <c r="B8" s="132" t="s">
        <v>57</v>
      </c>
      <c r="C8" s="127"/>
      <c r="D8" s="127"/>
      <c r="E8" s="127"/>
      <c r="F8" s="127"/>
      <c r="G8" s="127"/>
      <c r="H8" s="127"/>
      <c r="I8" s="133"/>
      <c r="J8" s="133"/>
      <c r="K8" s="133"/>
      <c r="L8" s="133"/>
      <c r="M8" s="133"/>
      <c r="N8" s="302"/>
      <c r="O8" s="133"/>
      <c r="P8" s="133"/>
      <c r="Q8" s="133"/>
      <c r="R8" s="146"/>
      <c r="S8" s="146"/>
      <c r="T8" s="146"/>
      <c r="U8" s="436"/>
      <c r="V8" s="146"/>
      <c r="W8" s="146"/>
      <c r="X8" s="436"/>
      <c r="Y8" s="146"/>
      <c r="Z8" s="146"/>
      <c r="AA8" s="436"/>
      <c r="AB8" s="146"/>
      <c r="AC8" s="146"/>
      <c r="AD8" s="436"/>
      <c r="AE8" s="146"/>
      <c r="AF8" s="220"/>
    </row>
    <row r="9" spans="1:36" s="66" customFormat="1" ht="15.75" customHeight="1" x14ac:dyDescent="0.25">
      <c r="B9" s="506" t="s">
        <v>14</v>
      </c>
      <c r="C9" s="260">
        <v>48.457919498170412</v>
      </c>
      <c r="D9" s="256">
        <v>48.920742377517904</v>
      </c>
      <c r="E9" s="260">
        <v>48.691016399313447</v>
      </c>
      <c r="F9" s="158">
        <v>49.9</v>
      </c>
      <c r="G9" s="167">
        <v>49</v>
      </c>
      <c r="H9" s="215">
        <v>48.7</v>
      </c>
      <c r="I9" s="158">
        <v>49.3</v>
      </c>
      <c r="J9" s="167">
        <v>48.5</v>
      </c>
      <c r="K9" s="215">
        <v>48.5</v>
      </c>
      <c r="L9" s="278">
        <v>49.65</v>
      </c>
      <c r="M9" s="167">
        <v>48.81</v>
      </c>
      <c r="N9" s="298">
        <v>48.53</v>
      </c>
      <c r="O9" s="295">
        <v>49.72</v>
      </c>
      <c r="P9" s="295">
        <v>48.89</v>
      </c>
      <c r="Q9" s="298">
        <v>48.65</v>
      </c>
      <c r="R9" s="295">
        <v>50.46</v>
      </c>
      <c r="S9" s="167">
        <v>48.82</v>
      </c>
      <c r="T9" s="295">
        <v>48.58</v>
      </c>
      <c r="U9" s="278">
        <v>49.94</v>
      </c>
      <c r="V9" s="167">
        <v>48.6</v>
      </c>
      <c r="W9" s="295">
        <v>48.58</v>
      </c>
      <c r="X9" s="278">
        <v>49.2</v>
      </c>
      <c r="Y9" s="167">
        <v>48.823340833044433</v>
      </c>
      <c r="Z9" s="295">
        <v>48.58</v>
      </c>
      <c r="AA9" s="278">
        <v>48.887604738514881</v>
      </c>
      <c r="AB9" s="167">
        <v>48.781820128842654</v>
      </c>
      <c r="AC9" s="295">
        <v>48.52801447017378</v>
      </c>
      <c r="AD9" s="278">
        <v>49.430243301509087</v>
      </c>
      <c r="AE9" s="476">
        <v>48.79058428174941</v>
      </c>
      <c r="AF9" s="275">
        <v>48.4</v>
      </c>
    </row>
    <row r="10" spans="1:36" s="66" customFormat="1" ht="15.75" customHeight="1" x14ac:dyDescent="0.25">
      <c r="B10" s="507" t="s">
        <v>15</v>
      </c>
      <c r="C10" s="260">
        <v>51.542080501829581</v>
      </c>
      <c r="D10" s="256">
        <v>51.079257622482096</v>
      </c>
      <c r="E10" s="260">
        <v>51.308983600686567</v>
      </c>
      <c r="F10" s="262">
        <v>50.1</v>
      </c>
      <c r="G10" s="256">
        <v>51</v>
      </c>
      <c r="H10" s="213">
        <v>51.3</v>
      </c>
      <c r="I10" s="262">
        <v>50.7</v>
      </c>
      <c r="J10" s="256">
        <v>51.5</v>
      </c>
      <c r="K10" s="213">
        <v>51.5</v>
      </c>
      <c r="L10" s="279">
        <v>50.35</v>
      </c>
      <c r="M10" s="256">
        <v>51.19</v>
      </c>
      <c r="N10" s="299">
        <v>51.47</v>
      </c>
      <c r="O10" s="296">
        <v>50.28</v>
      </c>
      <c r="P10" s="296">
        <v>51.11</v>
      </c>
      <c r="Q10" s="299">
        <v>51.35</v>
      </c>
      <c r="R10" s="296">
        <v>49.544567338972023</v>
      </c>
      <c r="S10" s="256">
        <v>51.18</v>
      </c>
      <c r="T10" s="296">
        <v>51.42</v>
      </c>
      <c r="U10" s="279">
        <v>50.06</v>
      </c>
      <c r="V10" s="256">
        <v>51.4</v>
      </c>
      <c r="W10" s="296">
        <v>51.42</v>
      </c>
      <c r="X10" s="279">
        <v>50.8</v>
      </c>
      <c r="Y10" s="256">
        <v>51.176659166955559</v>
      </c>
      <c r="Z10" s="296">
        <v>51.42</v>
      </c>
      <c r="AA10" s="279">
        <v>51.112395261485119</v>
      </c>
      <c r="AB10" s="256">
        <v>51.218179871157353</v>
      </c>
      <c r="AC10" s="296">
        <v>51.471985529826213</v>
      </c>
      <c r="AD10" s="279">
        <v>50.508161379735142</v>
      </c>
      <c r="AE10" s="116">
        <v>51.209415718250597</v>
      </c>
      <c r="AF10" s="277">
        <v>51.5</v>
      </c>
    </row>
    <row r="11" spans="1:36" s="66" customFormat="1" ht="15.75" customHeight="1" thickBot="1" x14ac:dyDescent="0.3">
      <c r="B11" s="465" t="s">
        <v>490</v>
      </c>
      <c r="C11" s="129"/>
      <c r="D11" s="117"/>
      <c r="E11" s="129"/>
      <c r="F11" s="130"/>
      <c r="G11" s="117"/>
      <c r="H11" s="214"/>
      <c r="I11" s="130"/>
      <c r="J11" s="117"/>
      <c r="K11" s="214"/>
      <c r="L11" s="280"/>
      <c r="M11" s="117"/>
      <c r="N11" s="300"/>
      <c r="O11" s="297"/>
      <c r="P11" s="297"/>
      <c r="Q11" s="300"/>
      <c r="R11" s="297"/>
      <c r="S11" s="117"/>
      <c r="T11" s="297"/>
      <c r="U11" s="280"/>
      <c r="V11" s="117"/>
      <c r="W11" s="297"/>
      <c r="X11" s="280"/>
      <c r="Y11" s="117"/>
      <c r="Z11" s="297"/>
      <c r="AA11" s="280"/>
      <c r="AB11" s="117"/>
      <c r="AC11" s="297"/>
      <c r="AD11" s="280">
        <v>6.1595318755774564E-2</v>
      </c>
      <c r="AE11" s="118"/>
      <c r="AF11" s="276" t="s">
        <v>498</v>
      </c>
    </row>
    <row r="12" spans="1:36" s="66" customFormat="1" ht="13.5" customHeight="1" thickBot="1" x14ac:dyDescent="0.3">
      <c r="B12" s="216"/>
      <c r="C12" s="256"/>
      <c r="D12" s="256"/>
      <c r="E12" s="256"/>
      <c r="F12" s="96"/>
      <c r="G12" s="256"/>
      <c r="H12" s="256"/>
      <c r="I12" s="96"/>
      <c r="J12" s="256"/>
      <c r="K12" s="256"/>
      <c r="L12" s="256"/>
      <c r="M12" s="256"/>
      <c r="N12" s="168"/>
      <c r="O12" s="256"/>
      <c r="P12" s="256"/>
      <c r="Q12" s="256"/>
      <c r="R12" s="460"/>
      <c r="S12" s="256"/>
      <c r="T12" s="256"/>
      <c r="U12" s="256"/>
      <c r="V12" s="256"/>
      <c r="W12" s="256"/>
      <c r="X12" s="256"/>
      <c r="Y12" s="256"/>
      <c r="Z12" s="256"/>
      <c r="AA12" s="256"/>
      <c r="AB12" s="256"/>
      <c r="AC12" s="256"/>
      <c r="AD12" s="256"/>
      <c r="AE12" s="116"/>
      <c r="AF12" s="256"/>
      <c r="AJ12" s="296"/>
    </row>
    <row r="13" spans="1:36" s="66" customFormat="1" ht="15.75" customHeight="1" x14ac:dyDescent="0.25">
      <c r="B13" s="132" t="s">
        <v>58</v>
      </c>
      <c r="C13" s="119"/>
      <c r="D13" s="119"/>
      <c r="E13" s="119"/>
      <c r="F13" s="146"/>
      <c r="G13" s="168"/>
      <c r="H13" s="168"/>
      <c r="I13" s="146"/>
      <c r="J13" s="168"/>
      <c r="K13" s="168"/>
      <c r="L13" s="168"/>
      <c r="M13" s="168"/>
      <c r="N13" s="119"/>
      <c r="O13" s="168"/>
      <c r="P13" s="168"/>
      <c r="Q13" s="168"/>
      <c r="R13" s="119"/>
      <c r="S13" s="168"/>
      <c r="T13" s="168"/>
      <c r="U13" s="119"/>
      <c r="V13" s="168"/>
      <c r="W13" s="168"/>
      <c r="X13" s="119"/>
      <c r="Y13" s="168"/>
      <c r="Z13" s="168"/>
      <c r="AA13" s="119"/>
      <c r="AB13" s="168"/>
      <c r="AC13" s="168"/>
      <c r="AD13" s="119"/>
      <c r="AE13" s="477"/>
      <c r="AF13" s="169"/>
      <c r="AJ13" s="296"/>
    </row>
    <row r="14" spans="1:36" s="66" customFormat="1" ht="15.75" customHeight="1" x14ac:dyDescent="0.25">
      <c r="B14" s="461" t="s">
        <v>16</v>
      </c>
      <c r="C14" s="262">
        <v>7.9456351280710917</v>
      </c>
      <c r="D14" s="256">
        <v>8.4540550898096303</v>
      </c>
      <c r="E14" s="260">
        <v>8.4548830828021337</v>
      </c>
      <c r="F14" s="159">
        <v>7.3</v>
      </c>
      <c r="G14" s="167">
        <v>8.4</v>
      </c>
      <c r="H14" s="215">
        <v>8.4</v>
      </c>
      <c r="I14" s="159">
        <v>6.2</v>
      </c>
      <c r="J14" s="167">
        <v>8.5</v>
      </c>
      <c r="K14" s="215">
        <v>8.5</v>
      </c>
      <c r="L14" s="278">
        <v>6.03</v>
      </c>
      <c r="M14" s="167">
        <v>8.4499999999999993</v>
      </c>
      <c r="N14" s="298">
        <v>8.5</v>
      </c>
      <c r="O14" s="295">
        <v>6.89</v>
      </c>
      <c r="P14" s="295">
        <v>8.35</v>
      </c>
      <c r="Q14" s="298">
        <v>8.35</v>
      </c>
      <c r="R14" s="295">
        <v>6.6</v>
      </c>
      <c r="S14" s="167">
        <v>8.2799999999999994</v>
      </c>
      <c r="T14" s="295">
        <v>8.2799999999999994</v>
      </c>
      <c r="U14" s="278">
        <v>6.51</v>
      </c>
      <c r="V14" s="167">
        <v>8.1999999999999993</v>
      </c>
      <c r="W14" s="295">
        <v>8.23</v>
      </c>
      <c r="X14" s="278">
        <v>6.83</v>
      </c>
      <c r="Y14" s="167">
        <v>8.233586175587174</v>
      </c>
      <c r="Z14" s="295">
        <v>7.88</v>
      </c>
      <c r="AA14" s="278">
        <v>7.6278532216122503</v>
      </c>
      <c r="AB14" s="167">
        <v>8.0746909162597156</v>
      </c>
      <c r="AC14" s="295">
        <v>8.0755575237903656</v>
      </c>
      <c r="AD14" s="278">
        <v>7.0218663381583006</v>
      </c>
      <c r="AE14" s="476">
        <v>8.05359362326422</v>
      </c>
      <c r="AF14" s="275">
        <v>8.1</v>
      </c>
    </row>
    <row r="15" spans="1:36" s="66" customFormat="1" ht="15.75" customHeight="1" x14ac:dyDescent="0.25">
      <c r="B15" s="462" t="s">
        <v>17</v>
      </c>
      <c r="C15" s="262">
        <v>5.1228437009932044</v>
      </c>
      <c r="D15" s="256">
        <v>9.9477179479311886</v>
      </c>
      <c r="E15" s="260">
        <v>9.9481049329407316</v>
      </c>
      <c r="F15" s="160">
        <v>4.9000000000000004</v>
      </c>
      <c r="G15" s="256">
        <v>9.8000000000000007</v>
      </c>
      <c r="H15" s="213">
        <v>9.8000000000000007</v>
      </c>
      <c r="I15" s="160">
        <v>5</v>
      </c>
      <c r="J15" s="256">
        <v>9.6</v>
      </c>
      <c r="K15" s="213">
        <v>9.6</v>
      </c>
      <c r="L15" s="279">
        <v>4.76</v>
      </c>
      <c r="M15" s="256">
        <v>9.3699999999999992</v>
      </c>
      <c r="N15" s="299">
        <v>9.56</v>
      </c>
      <c r="O15" s="296">
        <v>4.49</v>
      </c>
      <c r="P15" s="296">
        <v>9.3000000000000007</v>
      </c>
      <c r="Q15" s="299">
        <v>9.3000000000000007</v>
      </c>
      <c r="R15" s="296">
        <v>4.3600000000000003</v>
      </c>
      <c r="S15" s="256">
        <v>9.01</v>
      </c>
      <c r="T15" s="296">
        <v>9.01</v>
      </c>
      <c r="U15" s="279">
        <v>5.45</v>
      </c>
      <c r="V15" s="256">
        <v>8.9</v>
      </c>
      <c r="W15" s="296">
        <v>8.92</v>
      </c>
      <c r="X15" s="279">
        <v>5.58</v>
      </c>
      <c r="Y15" s="256">
        <v>8.9153650392185</v>
      </c>
      <c r="Z15" s="296">
        <v>8.83</v>
      </c>
      <c r="AA15" s="279">
        <v>5.5186362323028026</v>
      </c>
      <c r="AB15" s="256">
        <v>8.8654453412785958</v>
      </c>
      <c r="AC15" s="296">
        <v>8.8671644908635869</v>
      </c>
      <c r="AD15" s="279">
        <v>5.143209116107176</v>
      </c>
      <c r="AE15" s="116">
        <v>8.855815324318268</v>
      </c>
      <c r="AF15" s="277">
        <v>8.9</v>
      </c>
    </row>
    <row r="16" spans="1:36" s="66" customFormat="1" ht="15.75" customHeight="1" x14ac:dyDescent="0.25">
      <c r="B16" s="462" t="s">
        <v>18</v>
      </c>
      <c r="C16" s="262">
        <v>6.0115002613695765</v>
      </c>
      <c r="D16" s="256">
        <v>12.2630470288639</v>
      </c>
      <c r="E16" s="260">
        <v>12.262030968033885</v>
      </c>
      <c r="F16" s="262">
        <v>8.4</v>
      </c>
      <c r="G16" s="256">
        <v>12.4</v>
      </c>
      <c r="H16" s="213">
        <v>12.4</v>
      </c>
      <c r="I16" s="262">
        <v>8.1999999999999993</v>
      </c>
      <c r="J16" s="256">
        <v>12.7</v>
      </c>
      <c r="K16" s="213">
        <v>12.7</v>
      </c>
      <c r="L16" s="279">
        <v>8.49</v>
      </c>
      <c r="M16" s="256">
        <v>12.79</v>
      </c>
      <c r="N16" s="299">
        <v>12.7</v>
      </c>
      <c r="O16" s="296">
        <v>8.07</v>
      </c>
      <c r="P16" s="296">
        <v>12.85</v>
      </c>
      <c r="Q16" s="299">
        <v>12.85</v>
      </c>
      <c r="R16" s="296">
        <v>8.17</v>
      </c>
      <c r="S16" s="256">
        <v>12.98</v>
      </c>
      <c r="T16" s="296">
        <v>12.97</v>
      </c>
      <c r="U16" s="279">
        <v>7.22</v>
      </c>
      <c r="V16" s="256">
        <v>12.9</v>
      </c>
      <c r="W16" s="296">
        <v>12.92</v>
      </c>
      <c r="X16" s="279">
        <v>6.86</v>
      </c>
      <c r="Y16" s="256">
        <v>12.918027128556577</v>
      </c>
      <c r="Z16" s="296">
        <v>12.88</v>
      </c>
      <c r="AA16" s="279">
        <v>7.3100260040450733</v>
      </c>
      <c r="AB16" s="256">
        <v>12.695982481216776</v>
      </c>
      <c r="AC16" s="296">
        <v>12.697853795920508</v>
      </c>
      <c r="AD16" s="279">
        <v>6.8986757006467512</v>
      </c>
      <c r="AE16" s="116">
        <v>12.58638356178699</v>
      </c>
      <c r="AF16" s="277">
        <v>12.6</v>
      </c>
    </row>
    <row r="17" spans="2:32" s="66" customFormat="1" ht="15.75" customHeight="1" x14ac:dyDescent="0.25">
      <c r="B17" s="463" t="s">
        <v>19</v>
      </c>
      <c r="C17" s="262">
        <v>22.11186617877679</v>
      </c>
      <c r="D17" s="256">
        <v>24.489525507856101</v>
      </c>
      <c r="E17" s="260">
        <v>24.48926060775835</v>
      </c>
      <c r="F17" s="262">
        <v>23.6</v>
      </c>
      <c r="G17" s="256">
        <v>23.8</v>
      </c>
      <c r="H17" s="213">
        <v>23.8</v>
      </c>
      <c r="I17" s="262">
        <v>23.2</v>
      </c>
      <c r="J17" s="256">
        <v>23</v>
      </c>
      <c r="K17" s="213">
        <v>23</v>
      </c>
      <c r="L17" s="279">
        <v>21.4</v>
      </c>
      <c r="M17" s="256">
        <v>22.22</v>
      </c>
      <c r="N17" s="299">
        <v>22.97</v>
      </c>
      <c r="O17" s="296">
        <v>19.97</v>
      </c>
      <c r="P17" s="296">
        <v>21.89</v>
      </c>
      <c r="Q17" s="299">
        <v>21.89</v>
      </c>
      <c r="R17" s="296">
        <v>18.61</v>
      </c>
      <c r="S17" s="256">
        <v>20.97</v>
      </c>
      <c r="T17" s="296">
        <v>20.97</v>
      </c>
      <c r="U17" s="279">
        <v>18.38</v>
      </c>
      <c r="V17" s="256">
        <v>20.399999999999999</v>
      </c>
      <c r="W17" s="296">
        <v>20.43</v>
      </c>
      <c r="X17" s="279">
        <v>17.3</v>
      </c>
      <c r="Y17" s="256">
        <v>20.423273588032789</v>
      </c>
      <c r="Z17" s="296">
        <v>20.05</v>
      </c>
      <c r="AA17" s="279">
        <v>18.838485986709042</v>
      </c>
      <c r="AB17" s="256">
        <v>19.490044849087372</v>
      </c>
      <c r="AC17" s="296">
        <v>19.489078630246937</v>
      </c>
      <c r="AD17" s="279">
        <v>17.831844779796736</v>
      </c>
      <c r="AE17" s="116">
        <v>19.169723060538143</v>
      </c>
      <c r="AF17" s="277">
        <v>19.2</v>
      </c>
    </row>
    <row r="18" spans="2:32" s="66" customFormat="1" ht="15.75" customHeight="1" x14ac:dyDescent="0.25">
      <c r="B18" s="462" t="s">
        <v>29</v>
      </c>
      <c r="C18" s="262">
        <v>20.752744380554102</v>
      </c>
      <c r="D18" s="256">
        <v>15.880435970177901</v>
      </c>
      <c r="E18" s="260">
        <v>15.880496475381682</v>
      </c>
      <c r="F18" s="262">
        <v>20.6</v>
      </c>
      <c r="G18" s="256">
        <v>16.3</v>
      </c>
      <c r="H18" s="213">
        <v>16.3</v>
      </c>
      <c r="I18" s="262">
        <v>21.9</v>
      </c>
      <c r="J18" s="256">
        <v>16.7</v>
      </c>
      <c r="K18" s="213">
        <v>16.7</v>
      </c>
      <c r="L18" s="279">
        <v>23.3</v>
      </c>
      <c r="M18" s="256">
        <v>17.13</v>
      </c>
      <c r="N18" s="299">
        <v>16.7</v>
      </c>
      <c r="O18" s="296">
        <v>23.87</v>
      </c>
      <c r="P18" s="296">
        <v>17.329999999999998</v>
      </c>
      <c r="Q18" s="299">
        <v>17.329999999999998</v>
      </c>
      <c r="R18" s="296">
        <v>25.7</v>
      </c>
      <c r="S18" s="256">
        <v>17.91</v>
      </c>
      <c r="T18" s="296">
        <v>17.899999999999999</v>
      </c>
      <c r="U18" s="279">
        <v>25.27</v>
      </c>
      <c r="V18" s="256">
        <v>18.2</v>
      </c>
      <c r="W18" s="296">
        <v>18.22</v>
      </c>
      <c r="X18" s="279">
        <v>23.13</v>
      </c>
      <c r="Y18" s="256">
        <v>18.216619663766505</v>
      </c>
      <c r="Z18" s="296">
        <v>18.21</v>
      </c>
      <c r="AA18" s="279">
        <v>25.0216700375614</v>
      </c>
      <c r="AB18" s="256">
        <v>18.488130939832242</v>
      </c>
      <c r="AC18" s="296">
        <v>18.48410347019631</v>
      </c>
      <c r="AD18" s="279">
        <v>25.531259624268557</v>
      </c>
      <c r="AE18" s="116">
        <v>18.410930638330129</v>
      </c>
      <c r="AF18" s="277">
        <v>18.399999999999999</v>
      </c>
    </row>
    <row r="19" spans="2:32" s="66" customFormat="1" ht="15.75" customHeight="1" x14ac:dyDescent="0.25">
      <c r="B19" s="462" t="s">
        <v>30</v>
      </c>
      <c r="C19" s="262">
        <v>19.707266074228958</v>
      </c>
      <c r="D19" s="256">
        <v>12.192775017922299</v>
      </c>
      <c r="E19" s="260">
        <v>12.192975845361003</v>
      </c>
      <c r="F19" s="262">
        <v>19.100000000000001</v>
      </c>
      <c r="G19" s="256">
        <v>12</v>
      </c>
      <c r="H19" s="213">
        <v>12</v>
      </c>
      <c r="I19" s="262">
        <v>20.100000000000001</v>
      </c>
      <c r="J19" s="256">
        <v>12.2</v>
      </c>
      <c r="K19" s="213">
        <v>12.2</v>
      </c>
      <c r="L19" s="279">
        <v>19.649999999999999</v>
      </c>
      <c r="M19" s="256">
        <v>12.37</v>
      </c>
      <c r="N19" s="299">
        <v>12.17</v>
      </c>
      <c r="O19" s="296">
        <v>20.350000000000001</v>
      </c>
      <c r="P19" s="296">
        <v>12.47</v>
      </c>
      <c r="Q19" s="299">
        <v>12.47</v>
      </c>
      <c r="R19" s="296">
        <v>20.49</v>
      </c>
      <c r="S19" s="256">
        <v>13.15</v>
      </c>
      <c r="T19" s="296">
        <v>13.16</v>
      </c>
      <c r="U19" s="279">
        <v>20.62</v>
      </c>
      <c r="V19" s="256">
        <v>13.6</v>
      </c>
      <c r="W19" s="296">
        <v>13.64</v>
      </c>
      <c r="X19" s="279">
        <v>22.98</v>
      </c>
      <c r="Y19" s="256">
        <v>13.64196441059061</v>
      </c>
      <c r="Z19" s="296">
        <v>14.09</v>
      </c>
      <c r="AA19" s="279">
        <v>20.774342675527304</v>
      </c>
      <c r="AB19" s="256">
        <v>14.367764629767471</v>
      </c>
      <c r="AC19" s="296">
        <v>14.369647051764344</v>
      </c>
      <c r="AD19" s="279">
        <v>23.129042192793349</v>
      </c>
      <c r="AE19" s="116">
        <v>14.71149517351909</v>
      </c>
      <c r="AF19" s="277">
        <v>14.7</v>
      </c>
    </row>
    <row r="20" spans="2:32" s="66" customFormat="1" ht="15.75" customHeight="1" thickBot="1" x14ac:dyDescent="0.3">
      <c r="B20" s="464" t="s">
        <v>89</v>
      </c>
      <c r="C20" s="130">
        <v>18.348144276006273</v>
      </c>
      <c r="D20" s="117">
        <v>16.772443437439001</v>
      </c>
      <c r="E20" s="129">
        <v>16.772248087722215</v>
      </c>
      <c r="F20" s="161">
        <v>16</v>
      </c>
      <c r="G20" s="117">
        <v>17.3</v>
      </c>
      <c r="H20" s="214">
        <v>17.3</v>
      </c>
      <c r="I20" s="161">
        <v>15.5</v>
      </c>
      <c r="J20" s="117">
        <v>17.399999999999999</v>
      </c>
      <c r="K20" s="214">
        <v>17.399999999999999</v>
      </c>
      <c r="L20" s="280">
        <v>16.38</v>
      </c>
      <c r="M20" s="117">
        <v>17.68</v>
      </c>
      <c r="N20" s="300">
        <v>17.41</v>
      </c>
      <c r="O20" s="297">
        <v>16.350000000000001</v>
      </c>
      <c r="P20" s="297">
        <v>17.809999999999999</v>
      </c>
      <c r="Q20" s="300">
        <v>17.809999999999999</v>
      </c>
      <c r="R20" s="297">
        <v>16.07</v>
      </c>
      <c r="S20" s="117">
        <v>17.71</v>
      </c>
      <c r="T20" s="297">
        <v>17.71</v>
      </c>
      <c r="U20" s="280">
        <v>16.55</v>
      </c>
      <c r="V20" s="117">
        <v>17.7</v>
      </c>
      <c r="W20" s="297">
        <v>17.649999999999999</v>
      </c>
      <c r="X20" s="280">
        <v>17.39</v>
      </c>
      <c r="Y20" s="117">
        <v>17.651163994247849</v>
      </c>
      <c r="Z20" s="297">
        <v>18.04</v>
      </c>
      <c r="AA20" s="280">
        <v>14.908985842242126</v>
      </c>
      <c r="AB20" s="117">
        <v>18.017940842557831</v>
      </c>
      <c r="AC20" s="297">
        <v>18.01659503721794</v>
      </c>
      <c r="AD20" s="280">
        <v>14.444102248229136</v>
      </c>
      <c r="AE20" s="118">
        <v>18.212058618243159</v>
      </c>
      <c r="AF20" s="276">
        <v>18.2</v>
      </c>
    </row>
    <row r="21" spans="2:32" s="66" customFormat="1" ht="13.5" customHeight="1" thickBot="1" x14ac:dyDescent="0.3">
      <c r="B21" s="216"/>
      <c r="C21" s="256"/>
      <c r="D21" s="256"/>
      <c r="E21" s="256"/>
      <c r="F21" s="96"/>
      <c r="G21" s="96"/>
      <c r="H21" s="256"/>
      <c r="I21" s="96"/>
      <c r="J21" s="96"/>
      <c r="K21" s="256"/>
      <c r="L21" s="256"/>
      <c r="M21" s="256"/>
      <c r="N21" s="168"/>
      <c r="O21" s="256"/>
      <c r="P21" s="256"/>
      <c r="Q21" s="256"/>
      <c r="R21" s="460"/>
      <c r="S21" s="256"/>
      <c r="T21" s="256"/>
      <c r="U21" s="256"/>
      <c r="V21" s="256"/>
      <c r="W21" s="256"/>
      <c r="X21" s="256"/>
      <c r="Y21" s="256"/>
      <c r="Z21" s="256"/>
      <c r="AA21" s="256"/>
      <c r="AB21" s="256"/>
      <c r="AC21" s="256"/>
      <c r="AD21" s="256"/>
      <c r="AE21" s="116"/>
      <c r="AF21" s="256"/>
    </row>
    <row r="22" spans="2:32" s="66" customFormat="1" ht="15.75" customHeight="1" x14ac:dyDescent="0.25">
      <c r="B22" s="132" t="s">
        <v>59</v>
      </c>
      <c r="C22" s="119"/>
      <c r="D22" s="119"/>
      <c r="E22" s="119"/>
      <c r="F22" s="146"/>
      <c r="G22" s="146"/>
      <c r="H22" s="168"/>
      <c r="I22" s="146"/>
      <c r="J22" s="146"/>
      <c r="K22" s="168"/>
      <c r="L22" s="168"/>
      <c r="M22" s="168"/>
      <c r="N22" s="119"/>
      <c r="O22" s="168"/>
      <c r="P22" s="168"/>
      <c r="Q22" s="168"/>
      <c r="R22" s="119"/>
      <c r="S22" s="168"/>
      <c r="T22" s="168"/>
      <c r="U22" s="119"/>
      <c r="V22" s="168"/>
      <c r="W22" s="168"/>
      <c r="X22" s="119"/>
      <c r="Y22" s="168"/>
      <c r="Z22" s="168"/>
      <c r="AA22" s="119"/>
      <c r="AB22" s="168"/>
      <c r="AC22" s="168"/>
      <c r="AD22" s="119"/>
      <c r="AE22" s="477"/>
      <c r="AF22" s="169"/>
    </row>
    <row r="23" spans="2:32" s="66" customFormat="1" ht="15.75" customHeight="1" x14ac:dyDescent="0.25">
      <c r="B23" s="506" t="s">
        <v>20</v>
      </c>
      <c r="C23" s="260">
        <v>29.064296915838995</v>
      </c>
      <c r="D23" s="283" t="s">
        <v>28</v>
      </c>
      <c r="E23" s="260">
        <v>32.019875455721994</v>
      </c>
      <c r="F23" s="158">
        <v>34.6</v>
      </c>
      <c r="G23" s="147" t="s">
        <v>28</v>
      </c>
      <c r="H23" s="215">
        <v>33.6</v>
      </c>
      <c r="I23" s="158">
        <v>36.5</v>
      </c>
      <c r="J23" s="147" t="s">
        <v>11</v>
      </c>
      <c r="K23" s="215">
        <v>34</v>
      </c>
      <c r="L23" s="278">
        <v>38.26</v>
      </c>
      <c r="M23" s="147" t="s">
        <v>11</v>
      </c>
      <c r="N23" s="298">
        <v>35.979999999999997</v>
      </c>
      <c r="O23" s="295">
        <v>37.200000000000003</v>
      </c>
      <c r="P23" s="295" t="s">
        <v>11</v>
      </c>
      <c r="Q23" s="298">
        <v>35.94</v>
      </c>
      <c r="R23" s="295">
        <v>37.57</v>
      </c>
      <c r="S23" s="147" t="s">
        <v>11</v>
      </c>
      <c r="T23" s="295">
        <v>35.950000000000003</v>
      </c>
      <c r="U23" s="278">
        <v>37.04</v>
      </c>
      <c r="V23" s="147" t="s">
        <v>11</v>
      </c>
      <c r="W23" s="295">
        <v>37.31</v>
      </c>
      <c r="X23" s="278">
        <v>35.159999999999997</v>
      </c>
      <c r="Y23" s="147" t="s">
        <v>11</v>
      </c>
      <c r="Z23" s="295">
        <v>36.97</v>
      </c>
      <c r="AA23" s="278">
        <v>37.532505056342096</v>
      </c>
      <c r="AB23" s="147" t="s">
        <v>11</v>
      </c>
      <c r="AC23" s="295">
        <v>36.904531835495739</v>
      </c>
      <c r="AD23" s="278">
        <v>36.834000615953187</v>
      </c>
      <c r="AE23" s="147" t="s">
        <v>11</v>
      </c>
      <c r="AF23" s="275">
        <v>36.1</v>
      </c>
    </row>
    <row r="24" spans="2:32" s="66" customFormat="1" ht="15.75" customHeight="1" x14ac:dyDescent="0.25">
      <c r="B24" s="507" t="s">
        <v>21</v>
      </c>
      <c r="C24" s="260">
        <v>17.302665969681129</v>
      </c>
      <c r="D24" s="283" t="s">
        <v>28</v>
      </c>
      <c r="E24" s="260">
        <v>16.308045656034864</v>
      </c>
      <c r="F24" s="262">
        <v>16.3</v>
      </c>
      <c r="G24" s="283" t="s">
        <v>28</v>
      </c>
      <c r="H24" s="213">
        <v>14.8</v>
      </c>
      <c r="I24" s="262">
        <v>14.8</v>
      </c>
      <c r="J24" s="283" t="s">
        <v>11</v>
      </c>
      <c r="K24" s="213">
        <v>13.6</v>
      </c>
      <c r="L24" s="279">
        <v>15.11</v>
      </c>
      <c r="M24" s="283" t="s">
        <v>11</v>
      </c>
      <c r="N24" s="299">
        <v>14.32</v>
      </c>
      <c r="O24" s="296">
        <v>14.3</v>
      </c>
      <c r="P24" s="296" t="s">
        <v>11</v>
      </c>
      <c r="Q24" s="299">
        <v>13.66</v>
      </c>
      <c r="R24" s="296">
        <v>16.23</v>
      </c>
      <c r="S24" s="283" t="s">
        <v>11</v>
      </c>
      <c r="T24" s="296">
        <v>15.5</v>
      </c>
      <c r="U24" s="279">
        <v>15.68</v>
      </c>
      <c r="V24" s="283" t="s">
        <v>11</v>
      </c>
      <c r="W24" s="296">
        <v>14.28</v>
      </c>
      <c r="X24" s="279">
        <v>15.45</v>
      </c>
      <c r="Y24" s="283" t="s">
        <v>11</v>
      </c>
      <c r="Z24" s="296">
        <v>13.52</v>
      </c>
      <c r="AA24" s="279">
        <v>16.006934412019646</v>
      </c>
      <c r="AB24" s="283" t="s">
        <v>11</v>
      </c>
      <c r="AC24" s="296">
        <v>14.284676971218712</v>
      </c>
      <c r="AD24" s="279">
        <v>17.092700954727441</v>
      </c>
      <c r="AE24" s="283" t="s">
        <v>11</v>
      </c>
      <c r="AF24" s="277">
        <v>15.6</v>
      </c>
    </row>
    <row r="25" spans="2:32" s="66" customFormat="1" ht="15.75" customHeight="1" x14ac:dyDescent="0.25">
      <c r="B25" s="507" t="s">
        <v>22</v>
      </c>
      <c r="C25" s="260">
        <v>12.963930998431781</v>
      </c>
      <c r="D25" s="283" t="s">
        <v>28</v>
      </c>
      <c r="E25" s="260">
        <v>18.51253310431558</v>
      </c>
      <c r="F25" s="262">
        <v>12.4</v>
      </c>
      <c r="G25" s="283" t="s">
        <v>28</v>
      </c>
      <c r="H25" s="213">
        <v>18.3</v>
      </c>
      <c r="I25" s="262">
        <v>11.5</v>
      </c>
      <c r="J25" s="283" t="s">
        <v>11</v>
      </c>
      <c r="K25" s="213">
        <v>17.399999999999999</v>
      </c>
      <c r="L25" s="279">
        <v>10.09</v>
      </c>
      <c r="M25" s="283" t="s">
        <v>11</v>
      </c>
      <c r="N25" s="299">
        <v>15.99</v>
      </c>
      <c r="O25" s="296">
        <v>10.93</v>
      </c>
      <c r="P25" s="296" t="s">
        <v>11</v>
      </c>
      <c r="Q25" s="299">
        <v>16.28</v>
      </c>
      <c r="R25" s="296">
        <v>10.34</v>
      </c>
      <c r="S25" s="283" t="s">
        <v>11</v>
      </c>
      <c r="T25" s="296">
        <v>15.52</v>
      </c>
      <c r="U25" s="279">
        <v>11.48</v>
      </c>
      <c r="V25" s="283" t="s">
        <v>11</v>
      </c>
      <c r="W25" s="296">
        <v>16.559999999999999</v>
      </c>
      <c r="X25" s="279">
        <v>12.1</v>
      </c>
      <c r="Y25" s="283" t="s">
        <v>11</v>
      </c>
      <c r="Z25" s="296">
        <v>16.95</v>
      </c>
      <c r="AA25" s="279">
        <v>12.453048251950303</v>
      </c>
      <c r="AB25" s="283" t="s">
        <v>11</v>
      </c>
      <c r="AC25" s="296">
        <v>16.104849285689884</v>
      </c>
      <c r="AD25" s="279">
        <v>11.579919926085617</v>
      </c>
      <c r="AE25" s="283" t="s">
        <v>11</v>
      </c>
      <c r="AF25" s="277">
        <v>15.4</v>
      </c>
    </row>
    <row r="26" spans="2:32" s="66" customFormat="1" ht="22.8" x14ac:dyDescent="0.25">
      <c r="B26" s="258" t="s">
        <v>85</v>
      </c>
      <c r="C26" s="262">
        <v>6.2728698379508625</v>
      </c>
      <c r="D26" s="283" t="s">
        <v>28</v>
      </c>
      <c r="E26" s="260">
        <v>6.3403523536938362</v>
      </c>
      <c r="F26" s="259">
        <v>5.4</v>
      </c>
      <c r="G26" s="283" t="s">
        <v>28</v>
      </c>
      <c r="H26" s="257">
        <v>5.5</v>
      </c>
      <c r="I26" s="259">
        <v>6.7</v>
      </c>
      <c r="J26" s="283" t="s">
        <v>11</v>
      </c>
      <c r="K26" s="257">
        <v>7.6</v>
      </c>
      <c r="L26" s="279">
        <v>6.33</v>
      </c>
      <c r="M26" s="283" t="s">
        <v>11</v>
      </c>
      <c r="N26" s="299">
        <v>6.82</v>
      </c>
      <c r="O26" s="296">
        <v>5.71</v>
      </c>
      <c r="P26" s="296" t="s">
        <v>11</v>
      </c>
      <c r="Q26" s="299">
        <v>5.47</v>
      </c>
      <c r="R26" s="296">
        <v>5.69</v>
      </c>
      <c r="S26" s="283" t="s">
        <v>11</v>
      </c>
      <c r="T26" s="296">
        <v>5.46</v>
      </c>
      <c r="U26" s="279">
        <v>4.6500000000000004</v>
      </c>
      <c r="V26" s="283" t="s">
        <v>11</v>
      </c>
      <c r="W26" s="296">
        <v>4.2300000000000004</v>
      </c>
      <c r="X26" s="279">
        <v>3.85</v>
      </c>
      <c r="Y26" s="283" t="s">
        <v>11</v>
      </c>
      <c r="Z26" s="296">
        <v>3.69</v>
      </c>
      <c r="AA26" s="279">
        <v>4.8829817971684486</v>
      </c>
      <c r="AB26" s="283" t="s">
        <v>11</v>
      </c>
      <c r="AC26" s="296">
        <v>5.1254643397803923</v>
      </c>
      <c r="AD26" s="279">
        <v>4.2500769941484453</v>
      </c>
      <c r="AE26" s="283" t="s">
        <v>11</v>
      </c>
      <c r="AF26" s="277">
        <v>4.5999999999999996</v>
      </c>
    </row>
    <row r="27" spans="2:32" s="66" customFormat="1" ht="15.75" customHeight="1" x14ac:dyDescent="0.25">
      <c r="B27" s="507" t="s">
        <v>123</v>
      </c>
      <c r="C27" s="260">
        <v>34.082592786199683</v>
      </c>
      <c r="D27" s="283" t="s">
        <v>28</v>
      </c>
      <c r="E27" s="260">
        <v>26.537084555911793</v>
      </c>
      <c r="F27" s="262">
        <v>30.7</v>
      </c>
      <c r="G27" s="283" t="s">
        <v>28</v>
      </c>
      <c r="H27" s="213">
        <v>27</v>
      </c>
      <c r="I27" s="262">
        <v>29.6</v>
      </c>
      <c r="J27" s="283" t="s">
        <v>11</v>
      </c>
      <c r="K27" s="213">
        <v>26.3</v>
      </c>
      <c r="L27" s="279">
        <v>29.62</v>
      </c>
      <c r="M27" s="283" t="s">
        <v>11</v>
      </c>
      <c r="N27" s="299">
        <v>26.21</v>
      </c>
      <c r="O27" s="296">
        <v>30.58</v>
      </c>
      <c r="P27" s="296" t="s">
        <v>11</v>
      </c>
      <c r="Q27" s="299">
        <v>27.33</v>
      </c>
      <c r="R27" s="296">
        <v>29.67</v>
      </c>
      <c r="S27" s="283" t="s">
        <v>11</v>
      </c>
      <c r="T27" s="296">
        <v>27.11</v>
      </c>
      <c r="U27" s="279">
        <v>30.63</v>
      </c>
      <c r="V27" s="283" t="s">
        <v>11</v>
      </c>
      <c r="W27" s="296">
        <v>27.06</v>
      </c>
      <c r="X27" s="279">
        <v>33.06</v>
      </c>
      <c r="Y27" s="283" t="s">
        <v>11</v>
      </c>
      <c r="Z27" s="296">
        <v>28.08</v>
      </c>
      <c r="AA27" s="279">
        <v>28.517769430800346</v>
      </c>
      <c r="AB27" s="283" t="s">
        <v>11</v>
      </c>
      <c r="AC27" s="296">
        <v>26.873253934304955</v>
      </c>
      <c r="AD27" s="279">
        <v>30.027717893440101</v>
      </c>
      <c r="AE27" s="283" t="s">
        <v>11</v>
      </c>
      <c r="AF27" s="277">
        <v>28.1</v>
      </c>
    </row>
    <row r="28" spans="2:32" s="66" customFormat="1" ht="15.75" customHeight="1" thickBot="1" x14ac:dyDescent="0.3">
      <c r="B28" s="465" t="s">
        <v>10</v>
      </c>
      <c r="C28" s="130">
        <v>0.31364349189754309</v>
      </c>
      <c r="D28" s="128" t="s">
        <v>28</v>
      </c>
      <c r="E28" s="129">
        <v>0.28210887432192611</v>
      </c>
      <c r="F28" s="161">
        <v>0.6</v>
      </c>
      <c r="G28" s="128" t="s">
        <v>28</v>
      </c>
      <c r="H28" s="214">
        <v>0.8</v>
      </c>
      <c r="I28" s="161">
        <v>0.9</v>
      </c>
      <c r="J28" s="128" t="s">
        <v>11</v>
      </c>
      <c r="K28" s="214">
        <v>1.1000000000000001</v>
      </c>
      <c r="L28" s="280">
        <v>0.56000000000000005</v>
      </c>
      <c r="M28" s="128" t="s">
        <v>11</v>
      </c>
      <c r="N28" s="300">
        <v>0.64</v>
      </c>
      <c r="O28" s="297">
        <v>1.29</v>
      </c>
      <c r="P28" s="297" t="s">
        <v>11</v>
      </c>
      <c r="Q28" s="300">
        <v>1.33</v>
      </c>
      <c r="R28" s="297">
        <v>0.42</v>
      </c>
      <c r="S28" s="128" t="s">
        <v>11</v>
      </c>
      <c r="T28" s="297">
        <v>0.4</v>
      </c>
      <c r="U28" s="280">
        <v>0.51</v>
      </c>
      <c r="V28" s="128" t="s">
        <v>11</v>
      </c>
      <c r="W28" s="297">
        <v>0.55000000000000004</v>
      </c>
      <c r="X28" s="280">
        <v>0.38</v>
      </c>
      <c r="Y28" s="128" t="s">
        <v>11</v>
      </c>
      <c r="Z28" s="297">
        <v>0.78</v>
      </c>
      <c r="AA28" s="280">
        <v>0.60676105171915629</v>
      </c>
      <c r="AB28" s="128" t="s">
        <v>11</v>
      </c>
      <c r="AC28" s="297">
        <v>0.70722363351031736</v>
      </c>
      <c r="AD28" s="280">
        <v>0.21558361564521097</v>
      </c>
      <c r="AE28" s="128" t="s">
        <v>11</v>
      </c>
      <c r="AF28" s="276">
        <v>0.2</v>
      </c>
    </row>
    <row r="29" spans="2:32" ht="14.25" customHeight="1" x14ac:dyDescent="0.25">
      <c r="B29" s="4"/>
    </row>
    <row r="30" spans="2:32" ht="13.5" customHeight="1" x14ac:dyDescent="0.25">
      <c r="C30" s="294"/>
      <c r="D30" s="294"/>
      <c r="E30" s="294"/>
      <c r="F30" s="294"/>
      <c r="G30"/>
    </row>
    <row r="31" spans="2:32" x14ac:dyDescent="0.25">
      <c r="C31" s="294"/>
      <c r="D31" s="294"/>
      <c r="E31" s="294"/>
      <c r="F31" s="294"/>
      <c r="G31" s="294"/>
      <c r="H31" s="294"/>
      <c r="I31" s="294"/>
      <c r="J31" s="294"/>
      <c r="K31" s="294"/>
      <c r="L31" s="294"/>
      <c r="M31" s="294"/>
      <c r="N31"/>
    </row>
    <row r="32" spans="2:32" x14ac:dyDescent="0.25">
      <c r="C32" s="294"/>
      <c r="D32" s="294"/>
      <c r="E32" s="294"/>
      <c r="F32" s="294"/>
      <c r="G32" s="294"/>
      <c r="H32" s="294"/>
      <c r="I32" s="294"/>
      <c r="J32" s="294"/>
      <c r="K32" s="294"/>
      <c r="L32" s="294"/>
      <c r="M32" s="294"/>
      <c r="N32"/>
    </row>
    <row r="33" spans="3:14" x14ac:dyDescent="0.25">
      <c r="C33" s="294"/>
      <c r="D33" s="294"/>
      <c r="E33" s="294"/>
      <c r="F33" s="294"/>
      <c r="G33" s="294"/>
      <c r="H33" s="294"/>
      <c r="I33" s="294"/>
      <c r="J33" s="294"/>
      <c r="K33" s="294"/>
      <c r="L33" s="294"/>
      <c r="M33" s="294"/>
      <c r="N33"/>
    </row>
    <row r="34" spans="3:14" x14ac:dyDescent="0.25">
      <c r="C34" s="294"/>
      <c r="D34" s="294"/>
      <c r="E34" s="294"/>
      <c r="F34" s="294"/>
      <c r="G34" s="294"/>
      <c r="H34" s="294"/>
      <c r="I34" s="294"/>
      <c r="J34" s="294"/>
      <c r="K34" s="294"/>
      <c r="L34" s="294"/>
      <c r="M34" s="294"/>
      <c r="N34"/>
    </row>
    <row r="35" spans="3:14" x14ac:dyDescent="0.25">
      <c r="C35" s="294"/>
      <c r="D35" s="294"/>
      <c r="E35" s="294"/>
      <c r="F35" s="294"/>
      <c r="G35" s="294"/>
      <c r="H35" s="294"/>
      <c r="I35" s="294"/>
      <c r="J35" s="294"/>
      <c r="K35" s="294"/>
      <c r="L35" s="294"/>
      <c r="M35" s="294"/>
      <c r="N35"/>
    </row>
    <row r="36" spans="3:14" x14ac:dyDescent="0.25">
      <c r="C36" s="294"/>
      <c r="D36" s="294"/>
      <c r="E36" s="294"/>
      <c r="F36" s="294"/>
      <c r="G36" s="294"/>
      <c r="H36" s="294"/>
      <c r="I36" s="294"/>
      <c r="J36" s="294"/>
      <c r="K36" s="294"/>
      <c r="L36" s="294"/>
      <c r="M36" s="294"/>
      <c r="N36"/>
    </row>
    <row r="37" spans="3:14" x14ac:dyDescent="0.25">
      <c r="C37" s="294"/>
      <c r="D37" s="294"/>
      <c r="E37" s="294"/>
      <c r="F37" s="294"/>
      <c r="G37" s="294"/>
      <c r="H37" s="294"/>
      <c r="I37" s="294"/>
      <c r="J37" s="294"/>
      <c r="K37" s="294"/>
      <c r="L37" s="294"/>
      <c r="M37" s="294"/>
      <c r="N37"/>
    </row>
    <row r="38" spans="3:14" x14ac:dyDescent="0.25">
      <c r="C38" s="294"/>
      <c r="D38" s="294"/>
      <c r="E38" s="294"/>
      <c r="F38" s="294"/>
      <c r="G38" s="294"/>
      <c r="H38" s="294"/>
      <c r="I38" s="294"/>
      <c r="J38" s="294"/>
      <c r="K38" s="294"/>
      <c r="L38" s="294"/>
      <c r="M38" s="294"/>
      <c r="N38"/>
    </row>
    <row r="39" spans="3:14" x14ac:dyDescent="0.25">
      <c r="C39" s="294"/>
      <c r="D39" s="294"/>
      <c r="E39" s="294"/>
      <c r="F39" s="294"/>
      <c r="G39" s="294"/>
      <c r="H39" s="294"/>
      <c r="I39" s="294"/>
      <c r="J39" s="294"/>
      <c r="K39" s="294"/>
      <c r="L39" s="294"/>
      <c r="M39" s="294"/>
      <c r="N39"/>
    </row>
    <row r="40" spans="3:14" x14ac:dyDescent="0.25">
      <c r="C40" s="294"/>
      <c r="D40" s="294"/>
      <c r="E40" s="294"/>
      <c r="F40" s="294"/>
      <c r="G40" s="294"/>
      <c r="H40" s="294"/>
      <c r="I40" s="294"/>
      <c r="J40" s="294"/>
      <c r="K40" s="294"/>
      <c r="L40" s="294"/>
      <c r="M40" s="294"/>
      <c r="N40"/>
    </row>
    <row r="41" spans="3:14" x14ac:dyDescent="0.25">
      <c r="C41" s="294"/>
      <c r="D41" s="294"/>
      <c r="E41" s="294"/>
      <c r="F41" s="294"/>
      <c r="G41" s="294"/>
      <c r="H41" s="294"/>
      <c r="I41" s="294"/>
      <c r="J41" s="294"/>
      <c r="K41" s="294"/>
      <c r="L41" s="294"/>
      <c r="M41" s="294"/>
      <c r="N41"/>
    </row>
    <row r="42" spans="3:14" x14ac:dyDescent="0.25">
      <c r="C42" s="294"/>
      <c r="D42" s="294"/>
      <c r="E42" s="294"/>
      <c r="F42" s="294"/>
      <c r="G42" s="294"/>
      <c r="H42" s="294"/>
      <c r="I42" s="294"/>
      <c r="J42" s="294"/>
      <c r="K42" s="294"/>
      <c r="L42" s="294"/>
      <c r="M42" s="294"/>
      <c r="N42"/>
    </row>
    <row r="43" spans="3:14" x14ac:dyDescent="0.25">
      <c r="C43" s="294"/>
      <c r="D43" s="294"/>
      <c r="E43" s="294"/>
      <c r="F43" s="294"/>
      <c r="G43" s="294"/>
      <c r="H43" s="294"/>
      <c r="I43" s="294"/>
      <c r="J43" s="294"/>
      <c r="K43" s="294"/>
      <c r="L43" s="294"/>
      <c r="M43" s="294"/>
      <c r="N43"/>
    </row>
    <row r="44" spans="3:14" x14ac:dyDescent="0.25">
      <c r="C44" s="294"/>
      <c r="D44" s="294"/>
      <c r="E44" s="294"/>
      <c r="F44" s="294"/>
      <c r="G44" s="294"/>
      <c r="H44" s="294"/>
      <c r="I44" s="294"/>
      <c r="J44" s="294"/>
      <c r="K44" s="294"/>
      <c r="L44" s="294"/>
      <c r="M44" s="294"/>
      <c r="N44"/>
    </row>
    <row r="45" spans="3:14" x14ac:dyDescent="0.25">
      <c r="F45" s="294"/>
      <c r="G45" s="294"/>
      <c r="H45" s="294"/>
      <c r="I45" s="294"/>
      <c r="J45" s="294"/>
      <c r="K45" s="294"/>
      <c r="L45" s="294"/>
      <c r="M45" s="294"/>
      <c r="N45"/>
    </row>
    <row r="46" spans="3:14" x14ac:dyDescent="0.25">
      <c r="F46"/>
      <c r="G46"/>
      <c r="H46"/>
      <c r="I46"/>
      <c r="J46"/>
      <c r="K46"/>
      <c r="L46"/>
      <c r="M46"/>
      <c r="N46"/>
    </row>
  </sheetData>
  <mergeCells count="12">
    <mergeCell ref="B2:AF2"/>
    <mergeCell ref="B5:B6"/>
    <mergeCell ref="AD5:AF5"/>
    <mergeCell ref="AA5:AC5"/>
    <mergeCell ref="C5:E5"/>
    <mergeCell ref="F5:H5"/>
    <mergeCell ref="I5:K5"/>
    <mergeCell ref="L5:N5"/>
    <mergeCell ref="O5:Q5"/>
    <mergeCell ref="U5:W5"/>
    <mergeCell ref="R5:T5"/>
    <mergeCell ref="X5:Z5"/>
  </mergeCells>
  <phoneticPr fontId="0" type="noConversion"/>
  <pageMargins left="0.39370078740157483" right="0.39370078740157483" top="0.98425196850393704" bottom="0.98425196850393704" header="0.51181102362204722" footer="0.51181102362204722"/>
  <pageSetup paperSize="9" scale="84" orientation="landscape" r:id="rId1"/>
  <headerFooter alignWithMargins="0">
    <oddHeader>&amp;L&amp;12Deutsches Mobilitätspanel: Statistik 2018/19&amp;R&amp;12Institut für Verkehrswesen | KIT</oddHeader>
    <oddFooter>&amp;R&amp;D</oddFooter>
  </headerFooter>
  <ignoredErrors>
    <ignoredError sqref="AA5:AF5 AF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1:N27"/>
  <sheetViews>
    <sheetView showGridLines="0" zoomScaleNormal="100" workbookViewId="0">
      <selection activeCell="B2" sqref="B2:L19"/>
    </sheetView>
  </sheetViews>
  <sheetFormatPr baseColWidth="10" defaultColWidth="11.44140625" defaultRowHeight="13.2" x14ac:dyDescent="0.25"/>
  <cols>
    <col min="1" max="1" width="1.44140625" style="2" customWidth="1"/>
    <col min="2" max="2" width="19.88671875" style="2" customWidth="1"/>
    <col min="3" max="13" width="8.88671875" style="2" customWidth="1"/>
    <col min="14" max="14" width="11.44140625" style="171"/>
    <col min="15" max="16384" width="11.44140625" style="2"/>
  </cols>
  <sheetData>
    <row r="1" spans="2:14" ht="6" customHeight="1" thickBot="1" x14ac:dyDescent="0.3"/>
    <row r="2" spans="2:14" s="66" customFormat="1" ht="22.5" customHeight="1" thickBot="1" x14ac:dyDescent="0.3">
      <c r="B2" s="716" t="s">
        <v>116</v>
      </c>
      <c r="C2" s="717"/>
      <c r="D2" s="717"/>
      <c r="E2" s="717"/>
      <c r="F2" s="717"/>
      <c r="G2" s="717"/>
      <c r="H2" s="717"/>
      <c r="I2" s="717"/>
      <c r="J2" s="717"/>
      <c r="K2" s="717"/>
      <c r="L2" s="718"/>
      <c r="M2" s="304"/>
    </row>
    <row r="3" spans="2:14" s="66" customFormat="1" ht="15" customHeight="1" x14ac:dyDescent="0.25">
      <c r="B3" s="243"/>
      <c r="C3" s="715"/>
      <c r="D3" s="715"/>
      <c r="E3" s="715"/>
      <c r="F3" s="715"/>
      <c r="N3" s="97"/>
    </row>
    <row r="4" spans="2:14" s="66" customFormat="1" ht="7.5" customHeight="1" thickBot="1" x14ac:dyDescent="0.3">
      <c r="B4" s="64"/>
      <c r="C4" s="178"/>
      <c r="D4" s="178"/>
      <c r="E4" s="176"/>
      <c r="F4" s="176"/>
      <c r="G4" s="176"/>
      <c r="H4" s="178"/>
      <c r="I4" s="178"/>
      <c r="J4" s="553"/>
      <c r="K4" s="349"/>
      <c r="L4" s="264"/>
      <c r="N4" s="97"/>
    </row>
    <row r="5" spans="2:14" s="66" customFormat="1" ht="15.75" customHeight="1" thickBot="1" x14ac:dyDescent="0.3">
      <c r="B5" s="179"/>
      <c r="C5" s="31">
        <v>2012</v>
      </c>
      <c r="D5" s="28">
        <v>2013</v>
      </c>
      <c r="E5" s="29">
        <v>2014</v>
      </c>
      <c r="F5" s="226">
        <v>2015</v>
      </c>
      <c r="G5" s="226">
        <v>2016</v>
      </c>
      <c r="H5" s="226">
        <v>2017</v>
      </c>
      <c r="I5" s="350">
        <v>2018</v>
      </c>
      <c r="J5" s="135">
        <v>2019</v>
      </c>
      <c r="K5" s="603" t="s">
        <v>480</v>
      </c>
      <c r="L5" s="591" t="s">
        <v>491</v>
      </c>
    </row>
    <row r="6" spans="2:14" s="66" customFormat="1" ht="13.5" customHeight="1" thickBot="1" x14ac:dyDescent="0.3">
      <c r="B6" s="244"/>
      <c r="C6" s="176"/>
      <c r="D6" s="503"/>
      <c r="E6" s="503"/>
      <c r="J6" s="134"/>
      <c r="L6" s="134"/>
    </row>
    <row r="7" spans="2:14" s="66" customFormat="1" ht="15.75" customHeight="1" thickBot="1" x14ac:dyDescent="0.3">
      <c r="B7" s="92" t="s">
        <v>13</v>
      </c>
      <c r="C7" s="68">
        <v>89.2</v>
      </c>
      <c r="D7" s="68">
        <v>85.8</v>
      </c>
      <c r="E7" s="237">
        <v>87.1</v>
      </c>
      <c r="F7" s="237">
        <v>87</v>
      </c>
      <c r="G7" s="188">
        <v>87.3</v>
      </c>
      <c r="H7" s="188">
        <v>90.2</v>
      </c>
      <c r="I7" s="188">
        <v>90.2</v>
      </c>
      <c r="J7" s="437">
        <v>91.3</v>
      </c>
      <c r="K7" s="188">
        <v>90.2</v>
      </c>
      <c r="L7" s="439">
        <v>90.2</v>
      </c>
    </row>
    <row r="8" spans="2:14" s="66" customFormat="1" ht="13.5" customHeight="1" thickBot="1" x14ac:dyDescent="0.3">
      <c r="B8" s="63"/>
      <c r="C8" s="52"/>
      <c r="D8" s="52"/>
      <c r="E8" s="170"/>
      <c r="F8" s="170"/>
      <c r="G8" s="45"/>
      <c r="H8" s="45"/>
      <c r="I8" s="45"/>
      <c r="J8" s="45"/>
      <c r="K8" s="45"/>
      <c r="L8" s="45"/>
    </row>
    <row r="9" spans="2:14" s="66" customFormat="1" ht="15.75" customHeight="1" x14ac:dyDescent="0.25">
      <c r="B9" s="88" t="s">
        <v>57</v>
      </c>
      <c r="C9" s="36"/>
      <c r="D9" s="36"/>
      <c r="E9" s="218"/>
      <c r="F9" s="218"/>
      <c r="G9" s="50"/>
      <c r="H9" s="153"/>
      <c r="I9" s="153"/>
      <c r="J9" s="153"/>
      <c r="K9" s="153"/>
      <c r="L9" s="228"/>
    </row>
    <row r="10" spans="2:14" s="66" customFormat="1" ht="15.75" customHeight="1" x14ac:dyDescent="0.25">
      <c r="B10" s="91" t="s">
        <v>31</v>
      </c>
      <c r="C10" s="39">
        <v>93.6</v>
      </c>
      <c r="D10" s="227">
        <v>89.3</v>
      </c>
      <c r="E10" s="221">
        <v>91.3</v>
      </c>
      <c r="F10" s="221">
        <v>89.3</v>
      </c>
      <c r="G10" s="230">
        <v>91.4</v>
      </c>
      <c r="H10" s="234">
        <v>93.1</v>
      </c>
      <c r="I10" s="234">
        <v>93.8</v>
      </c>
      <c r="J10" s="438">
        <v>93.8</v>
      </c>
      <c r="K10" s="234">
        <v>92.4</v>
      </c>
      <c r="L10" s="440">
        <v>93.4</v>
      </c>
    </row>
    <row r="11" spans="2:14" s="66" customFormat="1" ht="15.75" customHeight="1" thickBot="1" x14ac:dyDescent="0.3">
      <c r="B11" s="197" t="s">
        <v>32</v>
      </c>
      <c r="C11" s="43">
        <v>85.2</v>
      </c>
      <c r="D11" s="53">
        <v>82.4</v>
      </c>
      <c r="E11" s="225">
        <v>83.3</v>
      </c>
      <c r="F11" s="225">
        <v>84.8</v>
      </c>
      <c r="G11" s="224">
        <v>83.5</v>
      </c>
      <c r="H11" s="47">
        <v>87.5</v>
      </c>
      <c r="I11" s="47">
        <v>86.9</v>
      </c>
      <c r="J11" s="48">
        <v>88.9</v>
      </c>
      <c r="K11" s="47">
        <v>88.1</v>
      </c>
      <c r="L11" s="441">
        <v>87.3</v>
      </c>
    </row>
    <row r="12" spans="2:14" s="66" customFormat="1" ht="13.5" customHeight="1" thickBot="1" x14ac:dyDescent="0.3">
      <c r="B12" s="63"/>
      <c r="C12" s="52"/>
      <c r="D12" s="52"/>
      <c r="E12" s="170"/>
      <c r="F12" s="170"/>
      <c r="G12" s="45"/>
      <c r="H12" s="45"/>
      <c r="I12" s="45"/>
      <c r="J12" s="45"/>
      <c r="K12" s="45"/>
      <c r="L12" s="45"/>
    </row>
    <row r="13" spans="2:14" s="66" customFormat="1" ht="15.75" customHeight="1" x14ac:dyDescent="0.25">
      <c r="B13" s="88" t="s">
        <v>58</v>
      </c>
      <c r="C13" s="50"/>
      <c r="D13" s="50"/>
      <c r="E13" s="218"/>
      <c r="F13" s="218"/>
      <c r="G13" s="50"/>
      <c r="H13" s="153"/>
      <c r="I13" s="153"/>
      <c r="J13" s="153"/>
      <c r="K13" s="153"/>
      <c r="L13" s="228"/>
    </row>
    <row r="14" spans="2:14" s="66" customFormat="1" ht="15.75" customHeight="1" x14ac:dyDescent="0.25">
      <c r="B14" s="87" t="s">
        <v>17</v>
      </c>
      <c r="C14" s="39">
        <v>79.900000000000006</v>
      </c>
      <c r="D14" s="227">
        <v>77.400000000000006</v>
      </c>
      <c r="E14" s="221">
        <v>86.6</v>
      </c>
      <c r="F14" s="221">
        <v>77.400000000000006</v>
      </c>
      <c r="G14" s="230">
        <v>80.2</v>
      </c>
      <c r="H14" s="234">
        <v>82.8</v>
      </c>
      <c r="I14" s="234">
        <v>84.3</v>
      </c>
      <c r="J14" s="438">
        <v>86.9</v>
      </c>
      <c r="K14" s="234">
        <v>83.7</v>
      </c>
      <c r="L14" s="440">
        <v>81.3</v>
      </c>
    </row>
    <row r="15" spans="2:14" s="66" customFormat="1" ht="15.75" customHeight="1" x14ac:dyDescent="0.25">
      <c r="B15" s="87" t="s">
        <v>18</v>
      </c>
      <c r="C15" s="39">
        <v>94.4</v>
      </c>
      <c r="D15" s="51">
        <v>87.7</v>
      </c>
      <c r="E15" s="222">
        <v>88.4</v>
      </c>
      <c r="F15" s="222">
        <v>94.2</v>
      </c>
      <c r="G15" s="222">
        <v>95.4</v>
      </c>
      <c r="H15" s="44">
        <v>96.3</v>
      </c>
      <c r="I15" s="44">
        <v>94.1</v>
      </c>
      <c r="J15" s="45">
        <v>94.9</v>
      </c>
      <c r="K15" s="44">
        <v>90.8</v>
      </c>
      <c r="L15" s="442">
        <v>93.8</v>
      </c>
    </row>
    <row r="16" spans="2:14" s="66" customFormat="1" ht="15.75" customHeight="1" x14ac:dyDescent="0.25">
      <c r="B16" s="87" t="s">
        <v>19</v>
      </c>
      <c r="C16" s="39">
        <v>95.8</v>
      </c>
      <c r="D16" s="51">
        <v>92.7</v>
      </c>
      <c r="E16" s="223">
        <v>94.2</v>
      </c>
      <c r="F16" s="223">
        <v>94.2</v>
      </c>
      <c r="G16" s="222">
        <v>93.8</v>
      </c>
      <c r="H16" s="44">
        <v>95.5</v>
      </c>
      <c r="I16" s="44">
        <v>95.3</v>
      </c>
      <c r="J16" s="45">
        <v>95.8</v>
      </c>
      <c r="K16" s="44">
        <v>94.5</v>
      </c>
      <c r="L16" s="442">
        <v>94.4</v>
      </c>
    </row>
    <row r="17" spans="2:12" s="66" customFormat="1" ht="15.75" customHeight="1" x14ac:dyDescent="0.25">
      <c r="B17" s="87" t="s">
        <v>29</v>
      </c>
      <c r="C17" s="39">
        <v>92.6</v>
      </c>
      <c r="D17" s="51">
        <v>85.3</v>
      </c>
      <c r="E17" s="223">
        <v>89.9</v>
      </c>
      <c r="F17" s="223">
        <v>91.6</v>
      </c>
      <c r="G17" s="222">
        <v>91.6</v>
      </c>
      <c r="H17" s="44">
        <v>93.8</v>
      </c>
      <c r="I17" s="44">
        <v>95.1</v>
      </c>
      <c r="J17" s="45">
        <v>94.3</v>
      </c>
      <c r="K17" s="44">
        <v>94.3</v>
      </c>
      <c r="L17" s="442">
        <v>94.3</v>
      </c>
    </row>
    <row r="18" spans="2:12" s="66" customFormat="1" ht="15.75" customHeight="1" x14ac:dyDescent="0.25">
      <c r="B18" s="87" t="s">
        <v>30</v>
      </c>
      <c r="C18" s="39">
        <v>89.4</v>
      </c>
      <c r="D18" s="51">
        <v>86.2</v>
      </c>
      <c r="E18" s="223">
        <v>84.3</v>
      </c>
      <c r="F18" s="223">
        <v>84.8</v>
      </c>
      <c r="G18" s="222">
        <v>84.5</v>
      </c>
      <c r="H18" s="44">
        <v>89</v>
      </c>
      <c r="I18" s="44">
        <v>88.6</v>
      </c>
      <c r="J18" s="45">
        <v>91.5</v>
      </c>
      <c r="K18" s="44">
        <v>90.7</v>
      </c>
      <c r="L18" s="442">
        <v>92.8</v>
      </c>
    </row>
    <row r="19" spans="2:12" s="66" customFormat="1" ht="15.75" customHeight="1" thickBot="1" x14ac:dyDescent="0.3">
      <c r="B19" s="25" t="s">
        <v>89</v>
      </c>
      <c r="C19" s="43">
        <v>78.099999999999994</v>
      </c>
      <c r="D19" s="53">
        <v>79.599999999999994</v>
      </c>
      <c r="E19" s="224">
        <v>76.599999999999994</v>
      </c>
      <c r="F19" s="224">
        <v>74.7</v>
      </c>
      <c r="G19" s="224">
        <v>75.2</v>
      </c>
      <c r="H19" s="47">
        <v>80.5</v>
      </c>
      <c r="I19" s="47">
        <v>80.8</v>
      </c>
      <c r="J19" s="48">
        <v>82.5</v>
      </c>
      <c r="K19" s="47">
        <v>83.6</v>
      </c>
      <c r="L19" s="441">
        <v>81.400000000000006</v>
      </c>
    </row>
    <row r="20" spans="2:12" x14ac:dyDescent="0.25">
      <c r="B20" s="13"/>
      <c r="C20" s="177"/>
      <c r="D20" s="177"/>
      <c r="E20" s="177"/>
      <c r="F20" s="177"/>
      <c r="H20" s="5"/>
      <c r="I20" s="5"/>
      <c r="J20" s="5"/>
      <c r="K20" s="5"/>
      <c r="L20" s="5"/>
    </row>
    <row r="21" spans="2:12" x14ac:dyDescent="0.25">
      <c r="B21" s="4"/>
      <c r="H21" s="22"/>
      <c r="I21" s="10"/>
      <c r="J21" s="10"/>
      <c r="K21" s="10"/>
      <c r="L21" s="10"/>
    </row>
    <row r="22" spans="2:12" x14ac:dyDescent="0.25">
      <c r="B22" s="4"/>
      <c r="H22" s="22"/>
      <c r="I22" s="10"/>
      <c r="J22" s="10"/>
      <c r="K22" s="10"/>
      <c r="L22" s="10"/>
    </row>
    <row r="23" spans="2:12" x14ac:dyDescent="0.25">
      <c r="B23" s="4"/>
      <c r="H23" s="22"/>
      <c r="I23" s="10"/>
      <c r="J23" s="10"/>
      <c r="K23" s="10"/>
      <c r="L23" s="10"/>
    </row>
    <row r="24" spans="2:12" x14ac:dyDescent="0.25">
      <c r="B24" s="4"/>
      <c r="H24" s="22"/>
      <c r="I24" s="10"/>
      <c r="J24" s="10"/>
      <c r="K24" s="10"/>
      <c r="L24" s="10"/>
    </row>
    <row r="25" spans="2:12" x14ac:dyDescent="0.25">
      <c r="H25" s="22"/>
      <c r="I25" s="10"/>
      <c r="J25" s="10"/>
      <c r="K25" s="10"/>
      <c r="L25" s="10"/>
    </row>
    <row r="26" spans="2:12" x14ac:dyDescent="0.25">
      <c r="H26" s="22"/>
      <c r="I26" s="10"/>
      <c r="J26" s="10"/>
      <c r="K26" s="10"/>
      <c r="L26" s="10"/>
    </row>
    <row r="27" spans="2:12" x14ac:dyDescent="0.25">
      <c r="B27" s="14"/>
      <c r="H27" s="22"/>
    </row>
  </sheetData>
  <mergeCells count="2">
    <mergeCell ref="C3:F3"/>
    <mergeCell ref="B2:L2"/>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ignoredErrors>
    <ignoredError sqref="K5: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O189"/>
  <sheetViews>
    <sheetView showGridLines="0" topLeftCell="A19" zoomScaleNormal="100" workbookViewId="0">
      <selection activeCell="B2" sqref="B2:L46"/>
    </sheetView>
  </sheetViews>
  <sheetFormatPr baseColWidth="10" defaultColWidth="11.44140625" defaultRowHeight="13.2" x14ac:dyDescent="0.25"/>
  <cols>
    <col min="1" max="1" width="1.109375" style="2" customWidth="1"/>
    <col min="2" max="2" width="35.5546875" style="2" customWidth="1"/>
    <col min="3" max="5" width="10.5546875" style="2" customWidth="1"/>
    <col min="6" max="6" width="11.44140625" style="2" customWidth="1"/>
    <col min="7" max="13" width="11.44140625" style="2"/>
    <col min="14" max="14" width="11.44140625" style="171"/>
    <col min="15" max="16384" width="11.44140625" style="2"/>
  </cols>
  <sheetData>
    <row r="1" spans="2:14" ht="6" customHeight="1" thickBot="1" x14ac:dyDescent="0.3"/>
    <row r="2" spans="2:14" s="66" customFormat="1" ht="22.5" customHeight="1" thickBot="1" x14ac:dyDescent="0.3">
      <c r="B2" s="716" t="s">
        <v>115</v>
      </c>
      <c r="C2" s="717"/>
      <c r="D2" s="717"/>
      <c r="E2" s="717"/>
      <c r="F2" s="717"/>
      <c r="G2" s="717"/>
      <c r="H2" s="717"/>
      <c r="I2" s="717"/>
      <c r="J2" s="717"/>
      <c r="K2" s="717"/>
      <c r="L2" s="718"/>
      <c r="M2" s="97"/>
    </row>
    <row r="3" spans="2:14" s="66" customFormat="1" ht="9.9" customHeight="1" thickBot="1" x14ac:dyDescent="0.3">
      <c r="B3" s="81"/>
      <c r="C3" s="715"/>
      <c r="D3" s="715"/>
      <c r="E3" s="715"/>
      <c r="N3" s="97"/>
    </row>
    <row r="4" spans="2:14" s="66" customFormat="1" ht="15.75" customHeight="1" thickBot="1" x14ac:dyDescent="0.3">
      <c r="B4" s="32"/>
      <c r="C4" s="135">
        <v>2012</v>
      </c>
      <c r="D4" s="135">
        <v>2013</v>
      </c>
      <c r="E4" s="226">
        <v>2014</v>
      </c>
      <c r="F4" s="226">
        <v>2015</v>
      </c>
      <c r="G4" s="226" t="s">
        <v>204</v>
      </c>
      <c r="H4" s="509">
        <v>2017</v>
      </c>
      <c r="I4" s="478">
        <v>2018</v>
      </c>
      <c r="J4" s="509">
        <v>2019</v>
      </c>
      <c r="K4" s="603" t="s">
        <v>480</v>
      </c>
      <c r="L4" s="591" t="s">
        <v>491</v>
      </c>
    </row>
    <row r="5" spans="2:14" s="66" customFormat="1" ht="5.0999999999999996" customHeight="1" thickBot="1" x14ac:dyDescent="0.3">
      <c r="B5" s="64"/>
      <c r="C5" s="229"/>
      <c r="D5" s="97"/>
      <c r="E5" s="97"/>
      <c r="F5" s="261"/>
      <c r="G5" s="261"/>
      <c r="H5" s="261"/>
      <c r="I5" s="261"/>
      <c r="J5" s="134"/>
      <c r="K5" s="261"/>
      <c r="L5" s="134"/>
    </row>
    <row r="6" spans="2:14" s="66" customFormat="1" ht="15.75" customHeight="1" x14ac:dyDescent="0.25">
      <c r="B6" s="88" t="s">
        <v>62</v>
      </c>
      <c r="C6" s="90"/>
      <c r="D6" s="136"/>
      <c r="E6" s="136"/>
      <c r="F6" s="149"/>
      <c r="G6" s="149"/>
      <c r="H6" s="149"/>
      <c r="I6" s="149"/>
      <c r="J6" s="153"/>
      <c r="K6" s="149"/>
      <c r="L6" s="228"/>
    </row>
    <row r="7" spans="2:14" s="66" customFormat="1" ht="15.75" customHeight="1" x14ac:dyDescent="0.25">
      <c r="B7" s="447" t="s">
        <v>33</v>
      </c>
      <c r="C7" s="46">
        <v>77.7</v>
      </c>
      <c r="D7" s="234">
        <v>75.3</v>
      </c>
      <c r="E7" s="221">
        <v>76.2</v>
      </c>
      <c r="F7" s="221">
        <v>75.900000000000006</v>
      </c>
      <c r="G7" s="234">
        <v>77.3</v>
      </c>
      <c r="H7" s="234">
        <v>80</v>
      </c>
      <c r="I7" s="234">
        <v>79.099999999999994</v>
      </c>
      <c r="J7" s="438">
        <v>79.599999999999994</v>
      </c>
      <c r="K7" s="234">
        <v>77.7</v>
      </c>
      <c r="L7" s="440">
        <v>78.900000000000006</v>
      </c>
    </row>
    <row r="8" spans="2:14" s="66" customFormat="1" ht="15.75" customHeight="1" x14ac:dyDescent="0.25">
      <c r="B8" s="444" t="s">
        <v>125</v>
      </c>
      <c r="C8" s="46">
        <v>3.9</v>
      </c>
      <c r="D8" s="44">
        <v>4.3</v>
      </c>
      <c r="E8" s="223">
        <v>3.8</v>
      </c>
      <c r="F8" s="223">
        <v>4.2</v>
      </c>
      <c r="G8" s="44">
        <v>4.3</v>
      </c>
      <c r="H8" s="44">
        <v>4.0999999999999996</v>
      </c>
      <c r="I8" s="44">
        <v>3.3</v>
      </c>
      <c r="J8" s="45">
        <v>3.2</v>
      </c>
      <c r="K8" s="44">
        <v>4.0999999999999996</v>
      </c>
      <c r="L8" s="442">
        <v>3.5</v>
      </c>
    </row>
    <row r="9" spans="2:14" s="66" customFormat="1" ht="15.75" customHeight="1" x14ac:dyDescent="0.25">
      <c r="B9" s="444" t="s">
        <v>34</v>
      </c>
      <c r="C9" s="46">
        <v>11.6</v>
      </c>
      <c r="D9" s="44">
        <v>10.5</v>
      </c>
      <c r="E9" s="222">
        <v>10.9</v>
      </c>
      <c r="F9" s="222">
        <v>11.1</v>
      </c>
      <c r="G9" s="44">
        <v>10</v>
      </c>
      <c r="H9" s="44">
        <v>10.199999999999999</v>
      </c>
      <c r="I9" s="44">
        <v>11.1</v>
      </c>
      <c r="J9" s="45">
        <v>11.7</v>
      </c>
      <c r="K9" s="44">
        <v>12.5</v>
      </c>
      <c r="L9" s="442">
        <v>11.3</v>
      </c>
    </row>
    <row r="10" spans="2:14" s="66" customFormat="1" ht="15.75" customHeight="1" x14ac:dyDescent="0.25">
      <c r="B10" s="444" t="s">
        <v>35</v>
      </c>
      <c r="C10" s="46">
        <v>3.5</v>
      </c>
      <c r="D10" s="44">
        <v>5.6</v>
      </c>
      <c r="E10" s="222">
        <v>5.8</v>
      </c>
      <c r="F10" s="222">
        <v>4.8</v>
      </c>
      <c r="G10" s="44">
        <v>8.4</v>
      </c>
      <c r="H10" s="44">
        <v>5.7</v>
      </c>
      <c r="I10" s="44">
        <v>6.5</v>
      </c>
      <c r="J10" s="45">
        <v>5.5</v>
      </c>
      <c r="K10" s="44">
        <v>5.7</v>
      </c>
      <c r="L10" s="442">
        <v>6.3</v>
      </c>
    </row>
    <row r="11" spans="2:14" s="66" customFormat="1" ht="15.75" customHeight="1" thickBot="1" x14ac:dyDescent="0.3">
      <c r="B11" s="446" t="s">
        <v>114</v>
      </c>
      <c r="C11" s="40">
        <v>3.2999999999999989</v>
      </c>
      <c r="D11" s="40">
        <v>4.4000000000000004</v>
      </c>
      <c r="E11" s="40">
        <v>3.3</v>
      </c>
      <c r="F11" s="40">
        <v>4</v>
      </c>
      <c r="G11" s="40" t="s">
        <v>11</v>
      </c>
      <c r="H11" s="41" t="s">
        <v>11</v>
      </c>
      <c r="I11" s="41" t="s">
        <v>11</v>
      </c>
      <c r="J11" s="42" t="s">
        <v>11</v>
      </c>
      <c r="K11" s="41" t="s">
        <v>11</v>
      </c>
      <c r="L11" s="453" t="s">
        <v>11</v>
      </c>
    </row>
    <row r="12" spans="2:14" s="66" customFormat="1" ht="5.0999999999999996" customHeight="1" thickBot="1" x14ac:dyDescent="0.3">
      <c r="B12" s="64"/>
      <c r="C12" s="67"/>
      <c r="D12" s="67"/>
      <c r="E12" s="261"/>
      <c r="F12" s="261"/>
      <c r="G12" s="45"/>
      <c r="H12" s="45"/>
      <c r="I12" s="45"/>
      <c r="J12" s="45"/>
      <c r="K12" s="45"/>
      <c r="L12" s="45"/>
    </row>
    <row r="13" spans="2:14" s="66" customFormat="1" ht="15.75" customHeight="1" x14ac:dyDescent="0.25">
      <c r="B13" s="88" t="s">
        <v>31</v>
      </c>
      <c r="C13" s="50"/>
      <c r="D13" s="50"/>
      <c r="E13" s="149"/>
      <c r="F13" s="149"/>
      <c r="G13" s="50"/>
      <c r="H13" s="153"/>
      <c r="I13" s="153"/>
      <c r="J13" s="153"/>
      <c r="K13" s="153"/>
      <c r="L13" s="228"/>
    </row>
    <row r="14" spans="2:14" s="66" customFormat="1" ht="15.75" customHeight="1" x14ac:dyDescent="0.25">
      <c r="B14" s="447" t="s">
        <v>33</v>
      </c>
      <c r="C14" s="46">
        <v>81.8</v>
      </c>
      <c r="D14" s="234">
        <v>78.5</v>
      </c>
      <c r="E14" s="221">
        <v>80.8</v>
      </c>
      <c r="F14" s="221">
        <v>78.099999999999994</v>
      </c>
      <c r="G14" s="234">
        <v>80.7</v>
      </c>
      <c r="H14" s="234">
        <v>82.2</v>
      </c>
      <c r="I14" s="234">
        <v>81</v>
      </c>
      <c r="J14" s="438">
        <v>81</v>
      </c>
      <c r="K14" s="234">
        <v>80</v>
      </c>
      <c r="L14" s="440">
        <v>81.8</v>
      </c>
    </row>
    <row r="15" spans="2:14" s="66" customFormat="1" ht="15.75" customHeight="1" x14ac:dyDescent="0.25">
      <c r="B15" s="444" t="s">
        <v>125</v>
      </c>
      <c r="C15" s="46">
        <v>1.7</v>
      </c>
      <c r="D15" s="44">
        <v>3.5</v>
      </c>
      <c r="E15" s="223">
        <v>2</v>
      </c>
      <c r="F15" s="223">
        <v>3.8</v>
      </c>
      <c r="G15" s="44">
        <v>2.2000000000000002</v>
      </c>
      <c r="H15" s="44">
        <v>2.7</v>
      </c>
      <c r="I15" s="44">
        <v>2.4</v>
      </c>
      <c r="J15" s="45">
        <v>1.8</v>
      </c>
      <c r="K15" s="44">
        <v>3.6</v>
      </c>
      <c r="L15" s="442">
        <v>3</v>
      </c>
    </row>
    <row r="16" spans="2:14" s="66" customFormat="1" ht="15.75" customHeight="1" x14ac:dyDescent="0.25">
      <c r="B16" s="444" t="s">
        <v>34</v>
      </c>
      <c r="C16" s="46">
        <v>11.8</v>
      </c>
      <c r="D16" s="44">
        <v>10.8</v>
      </c>
      <c r="E16" s="222">
        <v>10.4</v>
      </c>
      <c r="F16" s="222">
        <v>11.3</v>
      </c>
      <c r="G16" s="44">
        <v>10.7</v>
      </c>
      <c r="H16" s="44">
        <v>10.9</v>
      </c>
      <c r="I16" s="44">
        <v>12.8</v>
      </c>
      <c r="J16" s="45">
        <v>12.9</v>
      </c>
      <c r="K16" s="44">
        <v>12.5</v>
      </c>
      <c r="L16" s="442">
        <v>11.6</v>
      </c>
    </row>
    <row r="17" spans="2:15" s="66" customFormat="1" ht="15.75" customHeight="1" x14ac:dyDescent="0.25">
      <c r="B17" s="444" t="s">
        <v>35</v>
      </c>
      <c r="C17" s="46">
        <v>3</v>
      </c>
      <c r="D17" s="44">
        <v>3.9</v>
      </c>
      <c r="E17" s="222">
        <v>4.7</v>
      </c>
      <c r="F17" s="222">
        <v>4.5</v>
      </c>
      <c r="G17" s="44">
        <v>6.4</v>
      </c>
      <c r="H17" s="44">
        <v>4.2</v>
      </c>
      <c r="I17" s="44">
        <v>3.9</v>
      </c>
      <c r="J17" s="45">
        <v>4.4000000000000004</v>
      </c>
      <c r="K17" s="44">
        <v>4</v>
      </c>
      <c r="L17" s="442">
        <v>3.7</v>
      </c>
    </row>
    <row r="18" spans="2:15" s="66" customFormat="1" ht="15.75" customHeight="1" thickBot="1" x14ac:dyDescent="0.3">
      <c r="B18" s="446" t="s">
        <v>114</v>
      </c>
      <c r="C18" s="40">
        <v>1.7</v>
      </c>
      <c r="D18" s="40">
        <v>3.2</v>
      </c>
      <c r="E18" s="40">
        <v>2</v>
      </c>
      <c r="F18" s="40">
        <v>2.2999999999999998</v>
      </c>
      <c r="G18" s="40" t="s">
        <v>11</v>
      </c>
      <c r="H18" s="41" t="s">
        <v>11</v>
      </c>
      <c r="I18" s="41" t="s">
        <v>11</v>
      </c>
      <c r="J18" s="42" t="s">
        <v>11</v>
      </c>
      <c r="K18" s="41" t="s">
        <v>11</v>
      </c>
      <c r="L18" s="453" t="s">
        <v>11</v>
      </c>
    </row>
    <row r="19" spans="2:15" s="66" customFormat="1" ht="5.0999999999999996" customHeight="1" thickBot="1" x14ac:dyDescent="0.3">
      <c r="B19" s="64"/>
      <c r="C19" s="45"/>
      <c r="D19" s="45"/>
      <c r="E19" s="261"/>
      <c r="F19" s="261"/>
      <c r="G19" s="45"/>
      <c r="H19" s="45"/>
      <c r="I19" s="45"/>
      <c r="J19" s="45"/>
      <c r="K19" s="45"/>
      <c r="L19" s="45"/>
    </row>
    <row r="20" spans="2:15" s="66" customFormat="1" ht="15.75" customHeight="1" x14ac:dyDescent="0.25">
      <c r="B20" s="88" t="s">
        <v>32</v>
      </c>
      <c r="C20" s="50"/>
      <c r="D20" s="50"/>
      <c r="E20" s="149"/>
      <c r="F20" s="149"/>
      <c r="G20" s="50"/>
      <c r="H20" s="153"/>
      <c r="I20" s="153"/>
      <c r="J20" s="153"/>
      <c r="K20" s="153"/>
      <c r="L20" s="228"/>
    </row>
    <row r="21" spans="2:15" s="66" customFormat="1" ht="15.75" customHeight="1" x14ac:dyDescent="0.25">
      <c r="B21" s="447" t="s">
        <v>33</v>
      </c>
      <c r="C21" s="46">
        <v>73.8</v>
      </c>
      <c r="D21" s="234">
        <v>72.3</v>
      </c>
      <c r="E21" s="221">
        <v>71.900000000000006</v>
      </c>
      <c r="F21" s="221">
        <v>73.900000000000006</v>
      </c>
      <c r="G21" s="234">
        <v>74.2</v>
      </c>
      <c r="H21" s="234">
        <v>77.900000000000006</v>
      </c>
      <c r="I21" s="234">
        <v>77.3</v>
      </c>
      <c r="J21" s="438">
        <v>78.3</v>
      </c>
      <c r="K21" s="234">
        <v>75.5</v>
      </c>
      <c r="L21" s="440">
        <v>76.2</v>
      </c>
    </row>
    <row r="22" spans="2:15" s="66" customFormat="1" ht="15.75" customHeight="1" x14ac:dyDescent="0.25">
      <c r="B22" s="444" t="s">
        <v>125</v>
      </c>
      <c r="C22" s="46">
        <v>6</v>
      </c>
      <c r="D22" s="44">
        <v>5</v>
      </c>
      <c r="E22" s="223">
        <v>5.3</v>
      </c>
      <c r="F22" s="223">
        <v>4.5999999999999996</v>
      </c>
      <c r="G22" s="44">
        <v>6.2</v>
      </c>
      <c r="H22" s="44">
        <v>5.4</v>
      </c>
      <c r="I22" s="44">
        <v>4.2</v>
      </c>
      <c r="J22" s="45">
        <v>4.5999999999999996</v>
      </c>
      <c r="K22" s="44">
        <v>4.5</v>
      </c>
      <c r="L22" s="442">
        <v>4</v>
      </c>
    </row>
    <row r="23" spans="2:15" s="66" customFormat="1" ht="15.75" customHeight="1" x14ac:dyDescent="0.25">
      <c r="B23" s="444" t="s">
        <v>34</v>
      </c>
      <c r="C23" s="46">
        <v>11.4</v>
      </c>
      <c r="D23" s="44">
        <v>10.1</v>
      </c>
      <c r="E23" s="222">
        <v>11.4</v>
      </c>
      <c r="F23" s="222">
        <v>10.9</v>
      </c>
      <c r="G23" s="44">
        <v>9.4</v>
      </c>
      <c r="H23" s="44">
        <v>9.6</v>
      </c>
      <c r="I23" s="44">
        <v>9.6</v>
      </c>
      <c r="J23" s="45">
        <v>10.6</v>
      </c>
      <c r="K23" s="44">
        <v>12.5</v>
      </c>
      <c r="L23" s="442">
        <v>11.1</v>
      </c>
    </row>
    <row r="24" spans="2:15" s="66" customFormat="1" ht="15.75" customHeight="1" x14ac:dyDescent="0.25">
      <c r="B24" s="444" t="s">
        <v>35</v>
      </c>
      <c r="C24" s="46">
        <v>4</v>
      </c>
      <c r="D24" s="44">
        <v>7.1</v>
      </c>
      <c r="E24" s="222">
        <v>6.9</v>
      </c>
      <c r="F24" s="222">
        <v>5</v>
      </c>
      <c r="G24" s="44">
        <v>10.199999999999999</v>
      </c>
      <c r="H24" s="44">
        <v>7.1</v>
      </c>
      <c r="I24" s="44">
        <v>8.9</v>
      </c>
      <c r="J24" s="45">
        <v>6.5</v>
      </c>
      <c r="K24" s="44">
        <v>7.4</v>
      </c>
      <c r="L24" s="442">
        <v>8.6999999999999993</v>
      </c>
    </row>
    <row r="25" spans="2:15" s="66" customFormat="1" ht="15.75" customHeight="1" thickBot="1" x14ac:dyDescent="0.3">
      <c r="B25" s="446" t="s">
        <v>114</v>
      </c>
      <c r="C25" s="40">
        <v>4.8000000000000025</v>
      </c>
      <c r="D25" s="40">
        <v>5.5</v>
      </c>
      <c r="E25" s="40">
        <v>4.5</v>
      </c>
      <c r="F25" s="40">
        <v>5.6</v>
      </c>
      <c r="G25" s="40" t="s">
        <v>11</v>
      </c>
      <c r="H25" s="41" t="s">
        <v>11</v>
      </c>
      <c r="I25" s="41" t="s">
        <v>11</v>
      </c>
      <c r="J25" s="42" t="s">
        <v>11</v>
      </c>
      <c r="K25" s="41" t="s">
        <v>11</v>
      </c>
      <c r="L25" s="453" t="s">
        <v>11</v>
      </c>
    </row>
    <row r="26" spans="2:15" s="66" customFormat="1" ht="5.0999999999999996" customHeight="1" thickBot="1" x14ac:dyDescent="0.3">
      <c r="C26" s="45"/>
      <c r="D26" s="45"/>
      <c r="E26" s="261"/>
      <c r="F26" s="261"/>
      <c r="G26" s="45"/>
      <c r="H26" s="45"/>
      <c r="I26" s="45"/>
      <c r="J26" s="45"/>
      <c r="K26" s="45"/>
      <c r="L26" s="45"/>
    </row>
    <row r="27" spans="2:15" s="66" customFormat="1" ht="15.75" customHeight="1" x14ac:dyDescent="0.25">
      <c r="B27" s="85" t="s">
        <v>63</v>
      </c>
      <c r="C27" s="50"/>
      <c r="D27" s="50"/>
      <c r="E27" s="149"/>
      <c r="F27" s="149"/>
      <c r="G27" s="50"/>
      <c r="H27" s="153"/>
      <c r="I27" s="153"/>
      <c r="J27" s="153"/>
      <c r="K27" s="153"/>
      <c r="L27" s="228"/>
      <c r="O27" s="94"/>
    </row>
    <row r="28" spans="2:15" s="66" customFormat="1" ht="15.75" customHeight="1" x14ac:dyDescent="0.25">
      <c r="B28" s="443" t="s">
        <v>33</v>
      </c>
      <c r="C28" s="46">
        <v>66.5</v>
      </c>
      <c r="D28" s="234">
        <v>65.2</v>
      </c>
      <c r="E28" s="221">
        <v>68.900000000000006</v>
      </c>
      <c r="F28" s="221">
        <v>68.599999999999994</v>
      </c>
      <c r="G28" s="234">
        <v>77.099999999999994</v>
      </c>
      <c r="H28" s="234">
        <v>81.400000000000006</v>
      </c>
      <c r="I28" s="234">
        <v>77</v>
      </c>
      <c r="J28" s="438">
        <v>72.400000000000006</v>
      </c>
      <c r="K28" s="234">
        <v>70.400000000000006</v>
      </c>
      <c r="L28" s="440">
        <v>73.099999999999994</v>
      </c>
    </row>
    <row r="29" spans="2:15" s="66" customFormat="1" ht="15.75" customHeight="1" x14ac:dyDescent="0.25">
      <c r="B29" s="444" t="s">
        <v>125</v>
      </c>
      <c r="C29" s="46">
        <v>9.6999999999999993</v>
      </c>
      <c r="D29" s="44">
        <v>9.1</v>
      </c>
      <c r="E29" s="223">
        <v>4.8</v>
      </c>
      <c r="F29" s="223">
        <v>7.7</v>
      </c>
      <c r="G29" s="44">
        <v>6.1</v>
      </c>
      <c r="H29" s="44">
        <v>7.1</v>
      </c>
      <c r="I29" s="44">
        <v>6.1</v>
      </c>
      <c r="J29" s="45">
        <v>4.9000000000000004</v>
      </c>
      <c r="K29" s="44">
        <v>8.5</v>
      </c>
      <c r="L29" s="442">
        <v>8.9</v>
      </c>
    </row>
    <row r="30" spans="2:15" s="66" customFormat="1" ht="15.75" customHeight="1" x14ac:dyDescent="0.25">
      <c r="B30" s="445" t="s">
        <v>34</v>
      </c>
      <c r="C30" s="46">
        <v>21.4</v>
      </c>
      <c r="D30" s="44">
        <v>18</v>
      </c>
      <c r="E30" s="222">
        <v>18.7</v>
      </c>
      <c r="F30" s="222">
        <v>18.399999999999999</v>
      </c>
      <c r="G30" s="44">
        <v>12</v>
      </c>
      <c r="H30" s="44">
        <v>9.3000000000000007</v>
      </c>
      <c r="I30" s="44">
        <v>13.1</v>
      </c>
      <c r="J30" s="45">
        <v>19.2</v>
      </c>
      <c r="K30" s="44">
        <v>17.5</v>
      </c>
      <c r="L30" s="442">
        <v>15.5</v>
      </c>
    </row>
    <row r="31" spans="2:15" s="66" customFormat="1" ht="15.75" customHeight="1" x14ac:dyDescent="0.25">
      <c r="B31" s="444" t="s">
        <v>35</v>
      </c>
      <c r="C31" s="46">
        <v>1.7</v>
      </c>
      <c r="D31" s="44">
        <v>7</v>
      </c>
      <c r="E31" s="222">
        <v>6.9</v>
      </c>
      <c r="F31" s="222">
        <v>3.9</v>
      </c>
      <c r="G31" s="44">
        <v>4.8</v>
      </c>
      <c r="H31" s="44">
        <v>2.2000000000000002</v>
      </c>
      <c r="I31" s="44">
        <v>3.8</v>
      </c>
      <c r="J31" s="45">
        <v>3.5</v>
      </c>
      <c r="K31" s="44">
        <v>3.6</v>
      </c>
      <c r="L31" s="442">
        <v>2.4</v>
      </c>
    </row>
    <row r="32" spans="2:15" s="66" customFormat="1" ht="15.75" customHeight="1" thickBot="1" x14ac:dyDescent="0.3">
      <c r="B32" s="446" t="s">
        <v>114</v>
      </c>
      <c r="C32" s="40">
        <v>0.70000000000000218</v>
      </c>
      <c r="D32" s="40">
        <v>0.7</v>
      </c>
      <c r="E32" s="40">
        <v>0.6</v>
      </c>
      <c r="F32" s="40">
        <v>1.4</v>
      </c>
      <c r="G32" s="40" t="s">
        <v>11</v>
      </c>
      <c r="H32" s="41" t="s">
        <v>11</v>
      </c>
      <c r="I32" s="41" t="s">
        <v>11</v>
      </c>
      <c r="J32" s="42" t="s">
        <v>11</v>
      </c>
      <c r="K32" s="41" t="s">
        <v>11</v>
      </c>
      <c r="L32" s="453" t="s">
        <v>11</v>
      </c>
    </row>
    <row r="33" spans="2:12" s="66" customFormat="1" ht="5.0999999999999996" customHeight="1" thickBot="1" x14ac:dyDescent="0.3">
      <c r="B33" s="64"/>
      <c r="C33" s="45"/>
      <c r="D33" s="45"/>
      <c r="E33" s="261"/>
      <c r="F33" s="261"/>
      <c r="G33" s="45"/>
      <c r="H33" s="45"/>
      <c r="I33" s="45"/>
      <c r="J33" s="45"/>
      <c r="K33" s="45"/>
      <c r="L33" s="45"/>
    </row>
    <row r="34" spans="2:12" s="66" customFormat="1" ht="15.75" customHeight="1" x14ac:dyDescent="0.25">
      <c r="B34" s="85" t="s">
        <v>90</v>
      </c>
      <c r="C34" s="50"/>
      <c r="D34" s="50"/>
      <c r="E34" s="149"/>
      <c r="F34" s="149"/>
      <c r="G34" s="50"/>
      <c r="H34" s="153"/>
      <c r="I34" s="153"/>
      <c r="J34" s="153"/>
      <c r="K34" s="153"/>
      <c r="L34" s="228"/>
    </row>
    <row r="35" spans="2:12" s="66" customFormat="1" ht="15.75" customHeight="1" x14ac:dyDescent="0.25">
      <c r="B35" s="443" t="s">
        <v>33</v>
      </c>
      <c r="C35" s="46">
        <v>86.9</v>
      </c>
      <c r="D35" s="234">
        <v>81.599999999999994</v>
      </c>
      <c r="E35" s="221">
        <v>84.6</v>
      </c>
      <c r="F35" s="221">
        <v>85.2</v>
      </c>
      <c r="G35" s="234">
        <v>85.2</v>
      </c>
      <c r="H35" s="234">
        <v>86.9</v>
      </c>
      <c r="I35" s="234">
        <v>86.4</v>
      </c>
      <c r="J35" s="438">
        <v>86.1</v>
      </c>
      <c r="K35" s="234">
        <v>84.6</v>
      </c>
      <c r="L35" s="440">
        <v>85</v>
      </c>
    </row>
    <row r="36" spans="2:12" s="66" customFormat="1" ht="15.75" customHeight="1" x14ac:dyDescent="0.25">
      <c r="B36" s="444" t="s">
        <v>125</v>
      </c>
      <c r="C36" s="46">
        <v>1.9</v>
      </c>
      <c r="D36" s="44">
        <v>2.6</v>
      </c>
      <c r="E36" s="223">
        <v>2.9</v>
      </c>
      <c r="F36" s="223">
        <v>1.7</v>
      </c>
      <c r="G36" s="44">
        <v>2</v>
      </c>
      <c r="H36" s="44">
        <v>2.1</v>
      </c>
      <c r="I36" s="44">
        <v>1.5</v>
      </c>
      <c r="J36" s="45">
        <v>1.3</v>
      </c>
      <c r="K36" s="44">
        <v>1.7</v>
      </c>
      <c r="L36" s="442">
        <v>1.2</v>
      </c>
    </row>
    <row r="37" spans="2:12" s="66" customFormat="1" ht="15.75" customHeight="1" x14ac:dyDescent="0.25">
      <c r="B37" s="445" t="s">
        <v>34</v>
      </c>
      <c r="C37" s="46">
        <v>7.7</v>
      </c>
      <c r="D37" s="44">
        <v>8.1</v>
      </c>
      <c r="E37" s="223">
        <v>7.7</v>
      </c>
      <c r="F37" s="223">
        <v>7.9</v>
      </c>
      <c r="G37" s="44">
        <v>7.7</v>
      </c>
      <c r="H37" s="44">
        <v>7.8</v>
      </c>
      <c r="I37" s="44">
        <v>8.8000000000000007</v>
      </c>
      <c r="J37" s="45">
        <v>9</v>
      </c>
      <c r="K37" s="44">
        <v>9.8000000000000007</v>
      </c>
      <c r="L37" s="442" t="s">
        <v>494</v>
      </c>
    </row>
    <row r="38" spans="2:12" s="66" customFormat="1" ht="15.75" customHeight="1" x14ac:dyDescent="0.25">
      <c r="B38" s="444" t="s">
        <v>35</v>
      </c>
      <c r="C38" s="46">
        <v>2.2999999999999998</v>
      </c>
      <c r="D38" s="44">
        <v>4.0999999999999996</v>
      </c>
      <c r="E38" s="223">
        <v>3.9</v>
      </c>
      <c r="F38" s="223">
        <v>3.3</v>
      </c>
      <c r="G38" s="44">
        <v>5.2</v>
      </c>
      <c r="H38" s="44">
        <v>3.1</v>
      </c>
      <c r="I38" s="44">
        <v>3.3</v>
      </c>
      <c r="J38" s="45">
        <v>3.7</v>
      </c>
      <c r="K38" s="44">
        <v>3.6</v>
      </c>
      <c r="L38" s="442">
        <v>4.5</v>
      </c>
    </row>
    <row r="39" spans="2:12" s="66" customFormat="1" ht="15.75" customHeight="1" thickBot="1" x14ac:dyDescent="0.3">
      <c r="B39" s="446" t="s">
        <v>114</v>
      </c>
      <c r="C39" s="40">
        <v>1.199999999999994</v>
      </c>
      <c r="D39" s="40">
        <v>3.6</v>
      </c>
      <c r="E39" s="40">
        <v>0.8</v>
      </c>
      <c r="F39" s="40">
        <v>1.9</v>
      </c>
      <c r="G39" s="40" t="s">
        <v>11</v>
      </c>
      <c r="H39" s="41" t="s">
        <v>11</v>
      </c>
      <c r="I39" s="41" t="s">
        <v>11</v>
      </c>
      <c r="J39" s="42" t="s">
        <v>11</v>
      </c>
      <c r="K39" s="41" t="s">
        <v>11</v>
      </c>
      <c r="L39" s="453" t="s">
        <v>11</v>
      </c>
    </row>
    <row r="40" spans="2:12" s="66" customFormat="1" ht="5.0999999999999996" customHeight="1" thickBot="1" x14ac:dyDescent="0.3">
      <c r="B40" s="205"/>
      <c r="C40" s="45"/>
      <c r="D40" s="45"/>
      <c r="E40" s="261"/>
      <c r="F40" s="261"/>
      <c r="G40" s="45"/>
      <c r="H40" s="45"/>
      <c r="I40" s="45"/>
      <c r="J40" s="45"/>
      <c r="K40" s="45"/>
      <c r="L40" s="45"/>
    </row>
    <row r="41" spans="2:12" s="66" customFormat="1" ht="15.75" customHeight="1" x14ac:dyDescent="0.25">
      <c r="B41" s="85" t="s">
        <v>91</v>
      </c>
      <c r="C41" s="50"/>
      <c r="D41" s="50"/>
      <c r="E41" s="149"/>
      <c r="F41" s="149"/>
      <c r="G41" s="50"/>
      <c r="H41" s="153"/>
      <c r="I41" s="153"/>
      <c r="J41" s="153"/>
      <c r="K41" s="153"/>
      <c r="L41" s="228"/>
    </row>
    <row r="42" spans="2:12" s="66" customFormat="1" ht="15.75" customHeight="1" x14ac:dyDescent="0.25">
      <c r="B42" s="443" t="s">
        <v>33</v>
      </c>
      <c r="C42" s="46">
        <v>73.400000000000006</v>
      </c>
      <c r="D42" s="234">
        <v>74.400000000000006</v>
      </c>
      <c r="E42" s="230">
        <v>70.5</v>
      </c>
      <c r="F42" s="230">
        <v>68.900000000000006</v>
      </c>
      <c r="G42" s="234">
        <v>67.400000000000006</v>
      </c>
      <c r="H42" s="234">
        <v>70.2</v>
      </c>
      <c r="I42" s="234">
        <v>71.5</v>
      </c>
      <c r="J42" s="438">
        <v>76.7</v>
      </c>
      <c r="K42" s="234">
        <v>74.400000000000006</v>
      </c>
      <c r="L42" s="440">
        <v>75.7</v>
      </c>
    </row>
    <row r="43" spans="2:12" s="66" customFormat="1" ht="15.75" customHeight="1" x14ac:dyDescent="0.25">
      <c r="B43" s="444" t="s">
        <v>125</v>
      </c>
      <c r="C43" s="46">
        <v>2.2000000000000002</v>
      </c>
      <c r="D43" s="44">
        <v>2.9</v>
      </c>
      <c r="E43" s="222">
        <v>4.0999999999999996</v>
      </c>
      <c r="F43" s="222">
        <v>5</v>
      </c>
      <c r="G43" s="44">
        <v>5.9</v>
      </c>
      <c r="H43" s="44">
        <v>4.5</v>
      </c>
      <c r="I43" s="44">
        <v>3.6</v>
      </c>
      <c r="J43" s="45">
        <v>4.4000000000000004</v>
      </c>
      <c r="K43" s="44">
        <v>3.9</v>
      </c>
      <c r="L43" s="442">
        <v>2.6</v>
      </c>
    </row>
    <row r="44" spans="2:12" s="66" customFormat="1" ht="15.75" customHeight="1" x14ac:dyDescent="0.25">
      <c r="B44" s="445" t="s">
        <v>34</v>
      </c>
      <c r="C44" s="46">
        <v>9.5</v>
      </c>
      <c r="D44" s="44">
        <v>7.9</v>
      </c>
      <c r="E44" s="222">
        <v>9.3000000000000007</v>
      </c>
      <c r="F44" s="222">
        <v>9.9</v>
      </c>
      <c r="G44" s="44">
        <v>11.6</v>
      </c>
      <c r="H44" s="44">
        <v>13.9</v>
      </c>
      <c r="I44" s="44">
        <v>12.7</v>
      </c>
      <c r="J44" s="45">
        <v>9.8000000000000007</v>
      </c>
      <c r="K44" s="44">
        <v>12.4</v>
      </c>
      <c r="L44" s="442">
        <v>10.8</v>
      </c>
    </row>
    <row r="45" spans="2:12" s="66" customFormat="1" ht="15.75" customHeight="1" x14ac:dyDescent="0.25">
      <c r="B45" s="444" t="s">
        <v>35</v>
      </c>
      <c r="C45" s="46">
        <v>6.7</v>
      </c>
      <c r="D45" s="44">
        <v>6.5</v>
      </c>
      <c r="E45" s="222">
        <v>7.7</v>
      </c>
      <c r="F45" s="222">
        <v>7.4</v>
      </c>
      <c r="G45" s="44">
        <v>15.1</v>
      </c>
      <c r="H45" s="44">
        <v>11.4</v>
      </c>
      <c r="I45" s="44">
        <v>12.2</v>
      </c>
      <c r="J45" s="45">
        <v>9.1</v>
      </c>
      <c r="K45" s="44">
        <v>9.4</v>
      </c>
      <c r="L45" s="442">
        <v>10.9</v>
      </c>
    </row>
    <row r="46" spans="2:12" s="66" customFormat="1" ht="15.75" customHeight="1" thickBot="1" x14ac:dyDescent="0.3">
      <c r="B46" s="446" t="s">
        <v>114</v>
      </c>
      <c r="C46" s="40">
        <v>8.1999999999999957</v>
      </c>
      <c r="D46" s="40">
        <v>8.3000000000000007</v>
      </c>
      <c r="E46" s="40">
        <v>8.5</v>
      </c>
      <c r="F46" s="40">
        <v>8.8000000000000007</v>
      </c>
      <c r="G46" s="40" t="s">
        <v>11</v>
      </c>
      <c r="H46" s="41" t="s">
        <v>11</v>
      </c>
      <c r="I46" s="41" t="s">
        <v>11</v>
      </c>
      <c r="J46" s="42" t="s">
        <v>11</v>
      </c>
      <c r="K46" s="41" t="s">
        <v>11</v>
      </c>
      <c r="L46" s="453" t="s">
        <v>11</v>
      </c>
    </row>
    <row r="47" spans="2:12" ht="15.75" customHeight="1" x14ac:dyDescent="0.25"/>
    <row r="48" spans="2: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sheetData>
  <mergeCells count="2">
    <mergeCell ref="C3:E3"/>
    <mergeCell ref="B2:L2"/>
  </mergeCells>
  <phoneticPr fontId="0" type="noConversion"/>
  <pageMargins left="0.39370078740157483" right="0.39370078740157483" top="0.98425196850393704" bottom="0.98425196850393704" header="0.51181102362204722" footer="0.51181102362204722"/>
  <pageSetup paperSize="9" scale="71" orientation="landscape" r:id="rId1"/>
  <headerFooter alignWithMargins="0">
    <oddHeader>&amp;L&amp;12Deutsches Mobilitätspanel: Statistik 2018/19&amp;R&amp;12&amp;UI&amp;Unstitut für Verkehrswesen | KIT</oddHeader>
    <oddFooter>&amp;R&amp;D</oddFooter>
  </headerFooter>
  <rowBreaks count="1" manualBreakCount="1">
    <brk id="33" max="16383" man="1"/>
  </rowBreaks>
  <ignoredErrors>
    <ignoredError sqref="K4:L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1:O28"/>
  <sheetViews>
    <sheetView showGridLines="0" topLeftCell="A10" zoomScaleNormal="100" workbookViewId="0">
      <selection activeCell="A30" sqref="A30:XFD34"/>
    </sheetView>
  </sheetViews>
  <sheetFormatPr baseColWidth="10" defaultColWidth="11.44140625" defaultRowHeight="13.2" x14ac:dyDescent="0.25"/>
  <cols>
    <col min="1" max="1" width="0.88671875" style="2" customWidth="1"/>
    <col min="2" max="2" width="35.5546875" style="2" customWidth="1"/>
    <col min="3" max="3" width="10.5546875" style="2" customWidth="1"/>
    <col min="4" max="5" width="10.5546875" style="21" customWidth="1"/>
    <col min="6" max="13" width="10.5546875" style="2" customWidth="1"/>
    <col min="14" max="16384" width="11.44140625" style="2"/>
  </cols>
  <sheetData>
    <row r="1" spans="2:15" ht="5.25" customHeight="1" thickBot="1" x14ac:dyDescent="0.3">
      <c r="N1" s="2">
        <v>86.8</v>
      </c>
    </row>
    <row r="2" spans="2:15" s="66" customFormat="1" ht="22.5" customHeight="1" thickBot="1" x14ac:dyDescent="0.3">
      <c r="B2" s="716" t="s">
        <v>70</v>
      </c>
      <c r="C2" s="717"/>
      <c r="D2" s="717"/>
      <c r="E2" s="717"/>
      <c r="F2" s="717"/>
      <c r="G2" s="717"/>
      <c r="H2" s="717"/>
      <c r="I2" s="717"/>
      <c r="J2" s="717"/>
      <c r="K2" s="717"/>
      <c r="L2" s="717"/>
      <c r="M2" s="718"/>
    </row>
    <row r="3" spans="2:15" s="66" customFormat="1" ht="22.5" customHeight="1" thickBot="1" x14ac:dyDescent="0.3">
      <c r="B3" s="82"/>
      <c r="C3" s="719"/>
      <c r="D3" s="719"/>
      <c r="E3" s="719"/>
    </row>
    <row r="4" spans="2:15" s="66" customFormat="1" ht="39.9" customHeight="1" thickBot="1" x14ac:dyDescent="0.3">
      <c r="B4" s="198"/>
      <c r="C4" s="62">
        <v>2012</v>
      </c>
      <c r="D4" s="31">
        <v>2013</v>
      </c>
      <c r="E4" s="226">
        <v>2014</v>
      </c>
      <c r="F4" s="226">
        <v>2015</v>
      </c>
      <c r="G4" s="226">
        <v>2016</v>
      </c>
      <c r="H4" s="466">
        <v>2017</v>
      </c>
      <c r="I4" s="226">
        <v>2018</v>
      </c>
      <c r="J4" s="226">
        <v>2019</v>
      </c>
      <c r="K4" s="605" t="s">
        <v>477</v>
      </c>
      <c r="L4" s="354" t="s">
        <v>478</v>
      </c>
      <c r="M4" s="606" t="s">
        <v>491</v>
      </c>
    </row>
    <row r="5" spans="2:15" s="66" customFormat="1" ht="13.5" customHeight="1" thickBot="1" x14ac:dyDescent="0.3">
      <c r="B5" s="202"/>
      <c r="C5" s="61"/>
      <c r="D5" s="176"/>
      <c r="E5" s="261"/>
      <c r="F5" s="261"/>
      <c r="G5" s="261"/>
      <c r="H5" s="149"/>
      <c r="I5" s="261"/>
      <c r="J5" s="261"/>
      <c r="K5" s="134"/>
      <c r="L5" s="565"/>
      <c r="M5" s="134"/>
      <c r="N5"/>
      <c r="O5"/>
    </row>
    <row r="6" spans="2:15" s="66" customFormat="1" ht="15.75" customHeight="1" thickBot="1" x14ac:dyDescent="0.3">
      <c r="B6" s="86" t="s">
        <v>13</v>
      </c>
      <c r="C6" s="189">
        <v>91.4</v>
      </c>
      <c r="D6" s="237">
        <v>92.4</v>
      </c>
      <c r="E6" s="237">
        <v>91.55</v>
      </c>
      <c r="F6" s="305">
        <v>91.19</v>
      </c>
      <c r="G6" s="305">
        <v>90.83</v>
      </c>
      <c r="H6" s="467">
        <v>91.26</v>
      </c>
      <c r="I6" s="305">
        <v>89.72</v>
      </c>
      <c r="J6" s="305">
        <v>89.32</v>
      </c>
      <c r="K6" s="607" t="s">
        <v>275</v>
      </c>
      <c r="L6" s="673" t="s">
        <v>277</v>
      </c>
      <c r="M6" s="608">
        <v>86.2</v>
      </c>
      <c r="N6"/>
      <c r="O6"/>
    </row>
    <row r="7" spans="2:15" s="66" customFormat="1" ht="13.5" customHeight="1" thickBot="1" x14ac:dyDescent="0.3">
      <c r="B7" s="200"/>
      <c r="C7" s="54"/>
      <c r="D7" s="261"/>
      <c r="E7" s="261"/>
      <c r="F7" s="170"/>
      <c r="G7" s="170"/>
      <c r="H7" s="218"/>
      <c r="I7" s="170"/>
      <c r="J7" s="170"/>
      <c r="K7" s="566"/>
      <c r="L7" s="153"/>
      <c r="M7" s="45"/>
      <c r="N7"/>
      <c r="O7"/>
    </row>
    <row r="8" spans="2:15" s="66" customFormat="1" ht="15.75" customHeight="1" x14ac:dyDescent="0.25">
      <c r="B8" s="84" t="s">
        <v>57</v>
      </c>
      <c r="C8" s="36"/>
      <c r="D8" s="149"/>
      <c r="E8" s="149"/>
      <c r="F8" s="218"/>
      <c r="G8" s="93"/>
      <c r="H8" s="218"/>
      <c r="I8" s="93"/>
      <c r="J8" s="93"/>
      <c r="K8" s="50"/>
      <c r="L8" s="153"/>
      <c r="M8" s="228"/>
      <c r="N8"/>
      <c r="O8"/>
    </row>
    <row r="9" spans="2:15" s="66" customFormat="1" ht="15.75" customHeight="1" x14ac:dyDescent="0.25">
      <c r="B9" s="87" t="s">
        <v>31</v>
      </c>
      <c r="C9" s="70">
        <v>91.8</v>
      </c>
      <c r="D9" s="231">
        <v>93.1</v>
      </c>
      <c r="E9" s="231">
        <v>92.21</v>
      </c>
      <c r="F9" s="288">
        <v>91.64</v>
      </c>
      <c r="G9" s="288">
        <v>91.56</v>
      </c>
      <c r="H9" s="468">
        <v>91.88</v>
      </c>
      <c r="I9" s="288">
        <v>90.21</v>
      </c>
      <c r="J9" s="288">
        <v>90.27</v>
      </c>
      <c r="K9" s="674" t="s">
        <v>279</v>
      </c>
      <c r="L9" s="361" t="s">
        <v>290</v>
      </c>
      <c r="M9" s="675">
        <v>86.3</v>
      </c>
      <c r="N9"/>
      <c r="O9"/>
    </row>
    <row r="10" spans="2:15" s="66" customFormat="1" ht="15.75" customHeight="1" thickBot="1" x14ac:dyDescent="0.3">
      <c r="B10" s="25" t="s">
        <v>32</v>
      </c>
      <c r="C10" s="72">
        <v>91</v>
      </c>
      <c r="D10" s="232">
        <v>91.7</v>
      </c>
      <c r="E10" s="232">
        <v>90.93</v>
      </c>
      <c r="F10" s="292">
        <v>90.77</v>
      </c>
      <c r="G10" s="292">
        <v>90.14</v>
      </c>
      <c r="H10" s="469">
        <v>90.68</v>
      </c>
      <c r="I10" s="292">
        <v>89.25</v>
      </c>
      <c r="J10" s="292">
        <v>88.42</v>
      </c>
      <c r="K10" s="651" t="s">
        <v>280</v>
      </c>
      <c r="L10" s="363" t="s">
        <v>291</v>
      </c>
      <c r="M10" s="676">
        <v>86.2</v>
      </c>
      <c r="N10"/>
      <c r="O10"/>
    </row>
    <row r="11" spans="2:15" s="66" customFormat="1" ht="13.5" customHeight="1" thickBot="1" x14ac:dyDescent="0.3">
      <c r="B11" s="200"/>
      <c r="C11" s="54"/>
      <c r="D11" s="261"/>
      <c r="E11" s="261"/>
      <c r="F11" s="45"/>
      <c r="G11" s="45"/>
      <c r="H11" s="153"/>
      <c r="I11" s="45"/>
      <c r="J11" s="45"/>
      <c r="K11" s="475"/>
      <c r="L11" s="567"/>
      <c r="M11" s="45"/>
      <c r="N11"/>
      <c r="O11"/>
    </row>
    <row r="12" spans="2:15" s="66" customFormat="1" ht="15.75" customHeight="1" x14ac:dyDescent="0.25">
      <c r="B12" s="84" t="s">
        <v>59</v>
      </c>
      <c r="C12" s="36"/>
      <c r="D12" s="149"/>
      <c r="E12" s="149"/>
      <c r="F12" s="50"/>
      <c r="G12" s="153"/>
      <c r="H12" s="153"/>
      <c r="I12" s="153"/>
      <c r="J12" s="153"/>
      <c r="K12" s="567"/>
      <c r="L12" s="567"/>
      <c r="M12" s="228"/>
      <c r="N12"/>
      <c r="O12"/>
    </row>
    <row r="13" spans="2:15" s="66" customFormat="1" ht="15.75" customHeight="1" x14ac:dyDescent="0.25">
      <c r="B13" s="87" t="s">
        <v>36</v>
      </c>
      <c r="C13" s="70">
        <v>94.1</v>
      </c>
      <c r="D13" s="231">
        <v>95.6</v>
      </c>
      <c r="E13" s="231">
        <v>93.83</v>
      </c>
      <c r="F13" s="288">
        <v>94.6</v>
      </c>
      <c r="G13" s="288">
        <v>94</v>
      </c>
      <c r="H13" s="468">
        <v>94.2</v>
      </c>
      <c r="I13" s="288">
        <v>93.36</v>
      </c>
      <c r="J13" s="288">
        <v>93.03</v>
      </c>
      <c r="K13" s="647" t="s">
        <v>281</v>
      </c>
      <c r="L13" s="361" t="s">
        <v>292</v>
      </c>
      <c r="M13" s="675">
        <v>89.3</v>
      </c>
      <c r="N13" s="556"/>
      <c r="O13"/>
    </row>
    <row r="14" spans="2:15" s="66" customFormat="1" ht="15.75" customHeight="1" x14ac:dyDescent="0.25">
      <c r="B14" s="87" t="s">
        <v>37</v>
      </c>
      <c r="C14" s="151">
        <v>93.5</v>
      </c>
      <c r="D14" s="44">
        <v>95.1</v>
      </c>
      <c r="E14" s="44">
        <v>93.83</v>
      </c>
      <c r="F14" s="289">
        <v>93.95</v>
      </c>
      <c r="G14" s="289">
        <v>92.58</v>
      </c>
      <c r="H14" s="470">
        <v>94.63</v>
      </c>
      <c r="I14" s="289">
        <v>91.58</v>
      </c>
      <c r="J14" s="289">
        <v>92.56</v>
      </c>
      <c r="K14" s="649" t="s">
        <v>282</v>
      </c>
      <c r="L14" s="362" t="s">
        <v>286</v>
      </c>
      <c r="M14" s="677">
        <v>89.7</v>
      </c>
      <c r="N14"/>
      <c r="O14"/>
    </row>
    <row r="15" spans="2:15" s="66" customFormat="1" ht="15.75" customHeight="1" x14ac:dyDescent="0.25">
      <c r="B15" s="87" t="s">
        <v>22</v>
      </c>
      <c r="C15" s="70">
        <v>92.1</v>
      </c>
      <c r="D15" s="233">
        <v>91.5</v>
      </c>
      <c r="E15" s="233">
        <v>94.05</v>
      </c>
      <c r="F15" s="289">
        <v>91.73</v>
      </c>
      <c r="G15" s="289">
        <v>91.25</v>
      </c>
      <c r="H15" s="470">
        <v>91.53</v>
      </c>
      <c r="I15" s="289">
        <v>92.16</v>
      </c>
      <c r="J15" s="289">
        <v>91.12</v>
      </c>
      <c r="K15" s="649" t="s">
        <v>283</v>
      </c>
      <c r="L15" s="362" t="s">
        <v>293</v>
      </c>
      <c r="M15" s="677">
        <v>85.7</v>
      </c>
      <c r="N15"/>
      <c r="O15"/>
    </row>
    <row r="16" spans="2:15" s="66" customFormat="1" ht="15.75" customHeight="1" x14ac:dyDescent="0.25">
      <c r="B16" s="87" t="s">
        <v>23</v>
      </c>
      <c r="C16" s="70">
        <v>84</v>
      </c>
      <c r="D16" s="233">
        <v>88</v>
      </c>
      <c r="E16" s="233">
        <v>86.41</v>
      </c>
      <c r="F16" s="289">
        <v>82.47</v>
      </c>
      <c r="G16" s="289">
        <v>85.13</v>
      </c>
      <c r="H16" s="470">
        <v>84.29</v>
      </c>
      <c r="I16" s="289">
        <v>82.11</v>
      </c>
      <c r="J16" s="289">
        <v>84.55</v>
      </c>
      <c r="K16" s="649" t="s">
        <v>285</v>
      </c>
      <c r="L16" s="362" t="s">
        <v>209</v>
      </c>
      <c r="M16" s="677">
        <v>79.2</v>
      </c>
      <c r="N16"/>
      <c r="O16"/>
    </row>
    <row r="17" spans="2:15" s="66" customFormat="1" ht="15.75" customHeight="1" thickBot="1" x14ac:dyDescent="0.3">
      <c r="B17" s="25" t="s">
        <v>123</v>
      </c>
      <c r="C17" s="152">
        <v>88</v>
      </c>
      <c r="D17" s="47">
        <v>88.5</v>
      </c>
      <c r="E17" s="47">
        <v>87.3</v>
      </c>
      <c r="F17" s="292">
        <v>86.99</v>
      </c>
      <c r="G17" s="292">
        <v>86.7</v>
      </c>
      <c r="H17" s="469">
        <v>86.72</v>
      </c>
      <c r="I17" s="292">
        <v>83.72</v>
      </c>
      <c r="J17" s="292">
        <v>82.86</v>
      </c>
      <c r="K17" s="651" t="s">
        <v>284</v>
      </c>
      <c r="L17" s="363" t="s">
        <v>294</v>
      </c>
      <c r="M17" s="676">
        <v>82</v>
      </c>
      <c r="N17"/>
      <c r="O17" s="556"/>
    </row>
    <row r="18" spans="2:15" s="66" customFormat="1" ht="13.5" customHeight="1" thickBot="1" x14ac:dyDescent="0.3">
      <c r="B18" s="200"/>
      <c r="C18" s="54"/>
      <c r="D18" s="134"/>
      <c r="E18" s="134"/>
      <c r="F18" s="45"/>
      <c r="G18" s="45"/>
      <c r="H18" s="153"/>
      <c r="I18" s="45"/>
      <c r="J18" s="45"/>
      <c r="K18" s="475"/>
      <c r="L18" s="567"/>
      <c r="M18" s="45"/>
      <c r="N18"/>
      <c r="O18"/>
    </row>
    <row r="19" spans="2:15" s="66" customFormat="1" ht="15.75" customHeight="1" x14ac:dyDescent="0.25">
      <c r="B19" s="84" t="s">
        <v>61</v>
      </c>
      <c r="C19" s="36"/>
      <c r="D19" s="199"/>
      <c r="E19" s="199"/>
      <c r="F19" s="50"/>
      <c r="G19" s="153"/>
      <c r="H19" s="153"/>
      <c r="I19" s="153"/>
      <c r="J19" s="153"/>
      <c r="K19" s="567"/>
      <c r="L19" s="567"/>
      <c r="M19" s="228"/>
      <c r="N19"/>
      <c r="O19"/>
    </row>
    <row r="20" spans="2:15" s="66" customFormat="1" ht="15.75" customHeight="1" x14ac:dyDescent="0.25">
      <c r="B20" s="87" t="s">
        <v>16</v>
      </c>
      <c r="C20" s="70">
        <v>91.4</v>
      </c>
      <c r="D20" s="234">
        <v>91.6</v>
      </c>
      <c r="E20" s="234">
        <v>93.04</v>
      </c>
      <c r="F20" s="288">
        <v>90.05</v>
      </c>
      <c r="G20" s="288">
        <v>89.33</v>
      </c>
      <c r="H20" s="468">
        <v>91.35</v>
      </c>
      <c r="I20" s="288">
        <v>91.41</v>
      </c>
      <c r="J20" s="288">
        <v>90.99</v>
      </c>
      <c r="K20" s="647" t="s">
        <v>286</v>
      </c>
      <c r="L20" s="361" t="s">
        <v>295</v>
      </c>
      <c r="M20" s="675">
        <v>84.6</v>
      </c>
      <c r="N20" s="556"/>
      <c r="O20"/>
    </row>
    <row r="21" spans="2:15" s="66" customFormat="1" ht="15.75" customHeight="1" x14ac:dyDescent="0.25">
      <c r="B21" s="87" t="s">
        <v>38</v>
      </c>
      <c r="C21" s="70">
        <v>93.7</v>
      </c>
      <c r="D21" s="44">
        <v>93.4</v>
      </c>
      <c r="E21" s="44">
        <v>93.35</v>
      </c>
      <c r="F21" s="289">
        <v>92.8</v>
      </c>
      <c r="G21" s="289">
        <v>93.27</v>
      </c>
      <c r="H21" s="470">
        <v>93.72</v>
      </c>
      <c r="I21" s="289">
        <v>92.26</v>
      </c>
      <c r="J21" s="289">
        <v>92.2</v>
      </c>
      <c r="K21" s="649" t="s">
        <v>287</v>
      </c>
      <c r="L21" s="362" t="s">
        <v>296</v>
      </c>
      <c r="M21" s="677">
        <v>87.8</v>
      </c>
    </row>
    <row r="22" spans="2:15" s="66" customFormat="1" ht="15.75" customHeight="1" x14ac:dyDescent="0.25">
      <c r="B22" s="87" t="s">
        <v>67</v>
      </c>
      <c r="C22" s="70">
        <v>92.6</v>
      </c>
      <c r="D22" s="44">
        <v>94.5</v>
      </c>
      <c r="E22" s="44">
        <v>92.9</v>
      </c>
      <c r="F22" s="289">
        <v>92.92</v>
      </c>
      <c r="G22" s="289">
        <v>92.37</v>
      </c>
      <c r="H22" s="470">
        <v>92.97</v>
      </c>
      <c r="I22" s="289">
        <v>92.3</v>
      </c>
      <c r="J22" s="289">
        <v>91.67</v>
      </c>
      <c r="K22" s="649" t="s">
        <v>208</v>
      </c>
      <c r="L22" s="362" t="s">
        <v>279</v>
      </c>
      <c r="M22" s="677">
        <v>89.1</v>
      </c>
    </row>
    <row r="23" spans="2:15" s="66" customFormat="1" ht="15.75" customHeight="1" thickBot="1" x14ac:dyDescent="0.3">
      <c r="B23" s="25" t="s">
        <v>92</v>
      </c>
      <c r="C23" s="152">
        <v>87.9</v>
      </c>
      <c r="D23" s="47">
        <v>89</v>
      </c>
      <c r="E23" s="47">
        <v>87.96</v>
      </c>
      <c r="F23" s="292">
        <v>87.99</v>
      </c>
      <c r="G23" s="292">
        <v>87.48</v>
      </c>
      <c r="H23" s="469">
        <v>87.34</v>
      </c>
      <c r="I23" s="292">
        <v>84.31</v>
      </c>
      <c r="J23" s="292">
        <v>84.15</v>
      </c>
      <c r="K23" s="651" t="s">
        <v>288</v>
      </c>
      <c r="L23" s="363" t="s">
        <v>297</v>
      </c>
      <c r="M23" s="676">
        <v>82.4</v>
      </c>
    </row>
    <row r="24" spans="2:15" s="66" customFormat="1" ht="13.5" customHeight="1" thickBot="1" x14ac:dyDescent="0.3">
      <c r="B24" s="200"/>
      <c r="C24" s="54"/>
      <c r="D24" s="261"/>
      <c r="E24" s="261"/>
      <c r="F24" s="45"/>
      <c r="G24" s="45"/>
      <c r="H24" s="153"/>
      <c r="I24" s="45"/>
      <c r="J24" s="45"/>
      <c r="K24" s="475"/>
      <c r="L24" s="567"/>
      <c r="M24" s="45"/>
    </row>
    <row r="25" spans="2:15" s="66" customFormat="1" ht="15.75" customHeight="1" x14ac:dyDescent="0.25">
      <c r="B25" s="84" t="s">
        <v>64</v>
      </c>
      <c r="C25" s="36"/>
      <c r="D25" s="149"/>
      <c r="E25" s="149"/>
      <c r="F25" s="50"/>
      <c r="G25" s="153"/>
      <c r="H25" s="153"/>
      <c r="I25" s="153"/>
      <c r="J25" s="153"/>
      <c r="K25" s="567"/>
      <c r="L25" s="567"/>
      <c r="M25" s="228"/>
    </row>
    <row r="26" spans="2:15" s="66" customFormat="1" ht="15.75" customHeight="1" x14ac:dyDescent="0.25">
      <c r="B26" s="87" t="s">
        <v>39</v>
      </c>
      <c r="C26" s="70">
        <v>94.4</v>
      </c>
      <c r="D26" s="231">
        <v>95</v>
      </c>
      <c r="E26" s="231">
        <v>95.05</v>
      </c>
      <c r="F26" s="288">
        <v>94.63</v>
      </c>
      <c r="G26" s="288">
        <v>94.65</v>
      </c>
      <c r="H26" s="468">
        <v>94.48</v>
      </c>
      <c r="I26" s="288">
        <v>93.16</v>
      </c>
      <c r="J26" s="288">
        <v>92.63</v>
      </c>
      <c r="K26" s="647" t="s">
        <v>282</v>
      </c>
      <c r="L26" s="361" t="s">
        <v>298</v>
      </c>
      <c r="M26" s="675">
        <v>89</v>
      </c>
    </row>
    <row r="27" spans="2:15" s="66" customFormat="1" ht="15.75" customHeight="1" thickBot="1" x14ac:dyDescent="0.3">
      <c r="B27" s="25" t="s">
        <v>40</v>
      </c>
      <c r="C27" s="72">
        <v>83.9</v>
      </c>
      <c r="D27" s="232">
        <v>85.8</v>
      </c>
      <c r="E27" s="232">
        <v>82.82</v>
      </c>
      <c r="F27" s="292">
        <v>82.59</v>
      </c>
      <c r="G27" s="292">
        <v>81.3</v>
      </c>
      <c r="H27" s="469">
        <v>83.21</v>
      </c>
      <c r="I27" s="292">
        <v>81.13</v>
      </c>
      <c r="J27" s="292">
        <v>81.03</v>
      </c>
      <c r="K27" s="651" t="s">
        <v>289</v>
      </c>
      <c r="L27" s="363" t="s">
        <v>299</v>
      </c>
      <c r="M27" s="676">
        <v>79.3</v>
      </c>
    </row>
    <row r="28" spans="2:15" ht="13.5" customHeight="1" x14ac:dyDescent="0.25"/>
  </sheetData>
  <mergeCells count="2">
    <mergeCell ref="C3:E3"/>
    <mergeCell ref="B2:M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ignoredErrors>
    <ignoredError sqref="K7:L8 K6:L6 K11:L12 K9:L10 K19:L19 K13:L18 K24:L25 K20:L23 K26:L27 M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N30"/>
  <sheetViews>
    <sheetView showGridLines="0" zoomScaleNormal="100" workbookViewId="0">
      <selection activeCell="M29" sqref="M29"/>
    </sheetView>
  </sheetViews>
  <sheetFormatPr baseColWidth="10" defaultColWidth="11.44140625" defaultRowHeight="13.2" x14ac:dyDescent="0.25"/>
  <cols>
    <col min="1" max="1" width="0.88671875" style="2" customWidth="1"/>
    <col min="2" max="2" width="35.5546875" style="2" customWidth="1"/>
    <col min="3" max="13" width="10.5546875" style="2" customWidth="1"/>
    <col min="14" max="14" width="4" style="2" customWidth="1"/>
    <col min="15" max="16384" width="11.44140625" style="2"/>
  </cols>
  <sheetData>
    <row r="1" spans="2:14" ht="4.5" customHeight="1" thickBot="1" x14ac:dyDescent="0.3"/>
    <row r="2" spans="2:14" s="66" customFormat="1" ht="22.5" customHeight="1" thickBot="1" x14ac:dyDescent="0.3">
      <c r="B2" s="716" t="s">
        <v>145</v>
      </c>
      <c r="C2" s="717"/>
      <c r="D2" s="717"/>
      <c r="E2" s="717"/>
      <c r="F2" s="717"/>
      <c r="G2" s="717"/>
      <c r="H2" s="717"/>
      <c r="I2" s="717"/>
      <c r="J2" s="717"/>
      <c r="K2" s="717"/>
      <c r="L2" s="717"/>
      <c r="M2" s="718"/>
    </row>
    <row r="3" spans="2:14" s="66" customFormat="1" ht="12" customHeight="1" x14ac:dyDescent="0.25">
      <c r="B3" s="35"/>
      <c r="C3" s="73"/>
      <c r="D3" s="73"/>
      <c r="E3" s="73"/>
    </row>
    <row r="4" spans="2:14" s="66" customFormat="1" ht="10.5" customHeight="1" thickBot="1" x14ac:dyDescent="0.3">
      <c r="B4" s="82"/>
      <c r="C4" s="715"/>
      <c r="D4" s="715"/>
      <c r="E4" s="715"/>
      <c r="H4" s="244"/>
    </row>
    <row r="5" spans="2:14" s="66" customFormat="1" ht="39.9" customHeight="1" thickBot="1" x14ac:dyDescent="0.3">
      <c r="B5" s="451"/>
      <c r="C5" s="31">
        <v>2012</v>
      </c>
      <c r="D5" s="31">
        <v>2013</v>
      </c>
      <c r="E5" s="226">
        <v>2014</v>
      </c>
      <c r="F5" s="226">
        <v>2015</v>
      </c>
      <c r="G5" s="226">
        <v>2016</v>
      </c>
      <c r="H5" s="466">
        <v>2017</v>
      </c>
      <c r="I5" s="466">
        <v>2018</v>
      </c>
      <c r="J5" s="466">
        <v>2019</v>
      </c>
      <c r="K5" s="605" t="s">
        <v>477</v>
      </c>
      <c r="L5" s="354" t="s">
        <v>478</v>
      </c>
      <c r="M5" s="606" t="s">
        <v>491</v>
      </c>
    </row>
    <row r="6" spans="2:14" s="66" customFormat="1" ht="13.5" customHeight="1" thickBot="1" x14ac:dyDescent="0.3">
      <c r="B6" s="202"/>
      <c r="C6" s="61"/>
      <c r="D6" s="61"/>
      <c r="E6" s="261"/>
      <c r="F6" s="261"/>
      <c r="G6" s="261"/>
      <c r="H6" s="149"/>
      <c r="I6" s="149"/>
      <c r="J6" s="149"/>
      <c r="K6" s="134"/>
      <c r="L6" s="565"/>
      <c r="M6" s="134"/>
    </row>
    <row r="7" spans="2:14" s="66" customFormat="1" ht="15.75" customHeight="1" thickBot="1" x14ac:dyDescent="0.3">
      <c r="B7" s="83" t="s">
        <v>13</v>
      </c>
      <c r="C7" s="140">
        <v>3.36</v>
      </c>
      <c r="D7" s="185">
        <v>3.39</v>
      </c>
      <c r="E7" s="185">
        <v>3.3919999999999999</v>
      </c>
      <c r="F7" s="306">
        <v>3.37</v>
      </c>
      <c r="G7" s="306">
        <v>3.375</v>
      </c>
      <c r="H7" s="471">
        <v>3.2679999999999998</v>
      </c>
      <c r="I7" s="471">
        <v>3.2320000000000002</v>
      </c>
      <c r="J7" s="471">
        <v>3.1469999999999998</v>
      </c>
      <c r="K7" s="671" t="s">
        <v>397</v>
      </c>
      <c r="L7" s="661" t="s">
        <v>408</v>
      </c>
      <c r="M7" s="672">
        <v>2.94</v>
      </c>
    </row>
    <row r="8" spans="2:14" s="66" customFormat="1" ht="13.5" customHeight="1" thickBot="1" x14ac:dyDescent="0.3">
      <c r="B8" s="204"/>
      <c r="C8" s="164"/>
      <c r="D8" s="261"/>
      <c r="E8" s="261"/>
      <c r="F8" s="261"/>
      <c r="G8" s="261"/>
      <c r="H8" s="149"/>
      <c r="I8" s="149"/>
      <c r="J8" s="149"/>
      <c r="K8" s="475"/>
      <c r="L8" s="567"/>
      <c r="M8" s="475"/>
    </row>
    <row r="9" spans="2:14" s="66" customFormat="1" ht="15.75" customHeight="1" x14ac:dyDescent="0.25">
      <c r="B9" s="84" t="s">
        <v>66</v>
      </c>
      <c r="C9" s="59"/>
      <c r="D9" s="149"/>
      <c r="E9" s="149"/>
      <c r="F9" s="285"/>
      <c r="G9" s="274"/>
      <c r="H9" s="274"/>
      <c r="I9" s="274"/>
      <c r="J9" s="274"/>
      <c r="K9" s="501"/>
      <c r="L9" s="567"/>
      <c r="M9" s="489"/>
    </row>
    <row r="10" spans="2:14" s="66" customFormat="1" ht="15.75" customHeight="1" x14ac:dyDescent="0.25">
      <c r="B10" s="23" t="s">
        <v>41</v>
      </c>
      <c r="C10" s="175">
        <v>3.29</v>
      </c>
      <c r="D10" s="268">
        <v>3.38</v>
      </c>
      <c r="E10" s="268">
        <v>3.3679999999999999</v>
      </c>
      <c r="F10" s="307">
        <v>3.3439999999999999</v>
      </c>
      <c r="G10" s="307">
        <v>3.3719999999999999</v>
      </c>
      <c r="H10" s="472">
        <v>3.2509999999999999</v>
      </c>
      <c r="I10" s="472">
        <v>3.2080000000000002</v>
      </c>
      <c r="J10" s="472">
        <v>3.1309999999999998</v>
      </c>
      <c r="K10" s="647" t="s">
        <v>397</v>
      </c>
      <c r="L10" s="361" t="s">
        <v>409</v>
      </c>
      <c r="M10" s="667">
        <v>2.98</v>
      </c>
      <c r="N10" s="360"/>
    </row>
    <row r="11" spans="2:14" s="66" customFormat="1" ht="15.75" customHeight="1" thickBot="1" x14ac:dyDescent="0.3">
      <c r="B11" s="24" t="s">
        <v>32</v>
      </c>
      <c r="C11" s="139">
        <v>3.42</v>
      </c>
      <c r="D11" s="235">
        <v>3.39</v>
      </c>
      <c r="E11" s="235">
        <v>3.4140000000000001</v>
      </c>
      <c r="F11" s="308">
        <v>3.3940000000000001</v>
      </c>
      <c r="G11" s="308">
        <v>3.3780000000000001</v>
      </c>
      <c r="H11" s="473">
        <v>3.2850000000000001</v>
      </c>
      <c r="I11" s="473">
        <v>3.2549999999999999</v>
      </c>
      <c r="J11" s="473">
        <v>3.1619999999999999</v>
      </c>
      <c r="K11" s="651" t="s">
        <v>211</v>
      </c>
      <c r="L11" s="363" t="s">
        <v>410</v>
      </c>
      <c r="M11" s="666">
        <v>2.91</v>
      </c>
      <c r="N11" s="360"/>
    </row>
    <row r="12" spans="2:14" s="66" customFormat="1" ht="13.5" customHeight="1" thickBot="1" x14ac:dyDescent="0.3">
      <c r="B12" s="204"/>
      <c r="C12" s="164"/>
      <c r="D12" s="261"/>
      <c r="E12" s="261"/>
      <c r="F12" s="163"/>
      <c r="G12" s="163"/>
      <c r="H12" s="274"/>
      <c r="I12" s="274"/>
      <c r="J12" s="274"/>
      <c r="K12" s="475"/>
      <c r="L12" s="567"/>
      <c r="M12" s="475"/>
      <c r="N12" s="360"/>
    </row>
    <row r="13" spans="2:14" s="66" customFormat="1" ht="15.75" customHeight="1" x14ac:dyDescent="0.25">
      <c r="B13" s="85" t="s">
        <v>59</v>
      </c>
      <c r="C13" s="59"/>
      <c r="D13" s="149"/>
      <c r="E13" s="149"/>
      <c r="F13" s="285"/>
      <c r="G13" s="274"/>
      <c r="H13" s="274"/>
      <c r="I13" s="274"/>
      <c r="J13" s="274"/>
      <c r="K13" s="567"/>
      <c r="L13" s="567"/>
      <c r="M13" s="489"/>
      <c r="N13" s="360"/>
    </row>
    <row r="14" spans="2:14" s="66" customFormat="1" ht="15.75" customHeight="1" x14ac:dyDescent="0.25">
      <c r="B14" s="23" t="s">
        <v>36</v>
      </c>
      <c r="C14" s="175">
        <v>3.58</v>
      </c>
      <c r="D14" s="268">
        <v>3.61</v>
      </c>
      <c r="E14" s="268">
        <v>3.5939999999999999</v>
      </c>
      <c r="F14" s="307">
        <v>3.5739999999999998</v>
      </c>
      <c r="G14" s="307">
        <v>3.581</v>
      </c>
      <c r="H14" s="472">
        <v>3.4319999999999999</v>
      </c>
      <c r="I14" s="472">
        <v>3.448</v>
      </c>
      <c r="J14" s="472">
        <v>3.3290000000000002</v>
      </c>
      <c r="K14" s="647" t="s">
        <v>398</v>
      </c>
      <c r="L14" s="361" t="s">
        <v>212</v>
      </c>
      <c r="M14" s="667">
        <v>3.13</v>
      </c>
      <c r="N14" s="360"/>
    </row>
    <row r="15" spans="2:14" s="66" customFormat="1" ht="15.75" customHeight="1" x14ac:dyDescent="0.25">
      <c r="B15" s="23" t="s">
        <v>37</v>
      </c>
      <c r="C15" s="138">
        <v>3.99</v>
      </c>
      <c r="D15" s="236">
        <v>4.07</v>
      </c>
      <c r="E15" s="236">
        <v>4.0309999999999997</v>
      </c>
      <c r="F15" s="309">
        <v>3.9809999999999999</v>
      </c>
      <c r="G15" s="309">
        <v>4.0129999999999999</v>
      </c>
      <c r="H15" s="474">
        <v>3.827</v>
      </c>
      <c r="I15" s="474">
        <v>3.7530000000000001</v>
      </c>
      <c r="J15" s="474">
        <v>3.6989999999999998</v>
      </c>
      <c r="K15" s="649" t="s">
        <v>399</v>
      </c>
      <c r="L15" s="362" t="s">
        <v>411</v>
      </c>
      <c r="M15" s="668">
        <v>3.4</v>
      </c>
      <c r="N15" s="360"/>
    </row>
    <row r="16" spans="2:14" s="66" customFormat="1" ht="15.75" customHeight="1" x14ac:dyDescent="0.25">
      <c r="B16" s="23" t="s">
        <v>22</v>
      </c>
      <c r="C16" s="138">
        <v>3.22</v>
      </c>
      <c r="D16" s="236">
        <v>3.1</v>
      </c>
      <c r="E16" s="236">
        <v>3.327</v>
      </c>
      <c r="F16" s="309">
        <v>3.1539999999999999</v>
      </c>
      <c r="G16" s="309">
        <v>3.18</v>
      </c>
      <c r="H16" s="474">
        <v>3.032</v>
      </c>
      <c r="I16" s="474">
        <v>3.165</v>
      </c>
      <c r="J16" s="474">
        <v>3.024</v>
      </c>
      <c r="K16" s="649" t="s">
        <v>400</v>
      </c>
      <c r="L16" s="362" t="s">
        <v>412</v>
      </c>
      <c r="M16" s="668">
        <v>2.77</v>
      </c>
      <c r="N16" s="360"/>
    </row>
    <row r="17" spans="2:14" s="66" customFormat="1" ht="15.75" customHeight="1" x14ac:dyDescent="0.25">
      <c r="B17" s="23" t="s">
        <v>23</v>
      </c>
      <c r="C17" s="138">
        <v>3.02</v>
      </c>
      <c r="D17" s="236">
        <v>3.2</v>
      </c>
      <c r="E17" s="236">
        <v>3.306</v>
      </c>
      <c r="F17" s="309">
        <v>3.2069999999999999</v>
      </c>
      <c r="G17" s="309">
        <v>3.2010000000000001</v>
      </c>
      <c r="H17" s="474">
        <v>3.1850000000000001</v>
      </c>
      <c r="I17" s="474">
        <v>2.9710000000000001</v>
      </c>
      <c r="J17" s="474">
        <v>3.2170000000000001</v>
      </c>
      <c r="K17" s="649" t="s">
        <v>401</v>
      </c>
      <c r="L17" s="362" t="s">
        <v>413</v>
      </c>
      <c r="M17" s="668">
        <v>2.75</v>
      </c>
      <c r="N17" s="360"/>
    </row>
    <row r="18" spans="2:14" s="66" customFormat="1" ht="15.75" customHeight="1" thickBot="1" x14ac:dyDescent="0.3">
      <c r="B18" s="24" t="s">
        <v>123</v>
      </c>
      <c r="C18" s="139">
        <v>2.87</v>
      </c>
      <c r="D18" s="235">
        <v>2.99</v>
      </c>
      <c r="E18" s="235">
        <v>2.8860000000000001</v>
      </c>
      <c r="F18" s="308">
        <v>2.923</v>
      </c>
      <c r="G18" s="308">
        <v>2.948</v>
      </c>
      <c r="H18" s="473">
        <v>2.8929999999999998</v>
      </c>
      <c r="I18" s="473">
        <v>2.7440000000000002</v>
      </c>
      <c r="J18" s="473">
        <v>2.726</v>
      </c>
      <c r="K18" s="651" t="s">
        <v>402</v>
      </c>
      <c r="L18" s="363" t="s">
        <v>414</v>
      </c>
      <c r="M18" s="666">
        <v>2.57</v>
      </c>
      <c r="N18" s="360"/>
    </row>
    <row r="19" spans="2:14" s="66" customFormat="1" ht="13.5" customHeight="1" thickBot="1" x14ac:dyDescent="0.3">
      <c r="B19" s="204"/>
      <c r="C19" s="164"/>
      <c r="D19" s="261"/>
      <c r="E19" s="261"/>
      <c r="F19" s="163"/>
      <c r="G19" s="163"/>
      <c r="H19" s="274"/>
      <c r="I19" s="274"/>
      <c r="J19" s="274"/>
      <c r="K19" s="475"/>
      <c r="L19" s="567"/>
      <c r="M19" s="475"/>
      <c r="N19" s="360"/>
    </row>
    <row r="20" spans="2:14" s="66" customFormat="1" ht="15.75" customHeight="1" x14ac:dyDescent="0.25">
      <c r="B20" s="85" t="s">
        <v>58</v>
      </c>
      <c r="C20" s="59"/>
      <c r="D20" s="149"/>
      <c r="E20" s="149"/>
      <c r="F20" s="285"/>
      <c r="G20" s="274"/>
      <c r="H20" s="274"/>
      <c r="I20" s="274"/>
      <c r="J20" s="274"/>
      <c r="K20" s="567"/>
      <c r="L20" s="567"/>
      <c r="M20" s="489"/>
      <c r="N20" s="360"/>
    </row>
    <row r="21" spans="2:14" s="66" customFormat="1" ht="15.75" customHeight="1" x14ac:dyDescent="0.25">
      <c r="B21" s="23" t="s">
        <v>16</v>
      </c>
      <c r="C21" s="175">
        <v>2.95</v>
      </c>
      <c r="D21" s="268">
        <v>2.91</v>
      </c>
      <c r="E21" s="268">
        <v>3.1349999999999998</v>
      </c>
      <c r="F21" s="307">
        <v>3.0129999999999999</v>
      </c>
      <c r="G21" s="307">
        <v>3.0590000000000002</v>
      </c>
      <c r="H21" s="472">
        <v>2.9750000000000001</v>
      </c>
      <c r="I21" s="472">
        <v>2.9630000000000001</v>
      </c>
      <c r="J21" s="472">
        <v>2.976</v>
      </c>
      <c r="K21" s="647" t="s">
        <v>403</v>
      </c>
      <c r="L21" s="361" t="s">
        <v>415</v>
      </c>
      <c r="M21" s="667">
        <v>2.57</v>
      </c>
      <c r="N21" s="360"/>
    </row>
    <row r="22" spans="2:14" s="66" customFormat="1" ht="15.75" customHeight="1" x14ac:dyDescent="0.25">
      <c r="B22" s="23" t="s">
        <v>38</v>
      </c>
      <c r="C22" s="138">
        <v>3.6</v>
      </c>
      <c r="D22" s="236">
        <v>3.63</v>
      </c>
      <c r="E22" s="236">
        <v>3.6480000000000001</v>
      </c>
      <c r="F22" s="309">
        <v>3.5880000000000001</v>
      </c>
      <c r="G22" s="309">
        <v>3.621</v>
      </c>
      <c r="H22" s="474">
        <v>3.37</v>
      </c>
      <c r="I22" s="474">
        <v>3.3109999999999999</v>
      </c>
      <c r="J22" s="474">
        <v>3.1709999999999998</v>
      </c>
      <c r="K22" s="649" t="s">
        <v>404</v>
      </c>
      <c r="L22" s="362" t="s">
        <v>416</v>
      </c>
      <c r="M22" s="668">
        <v>3.06</v>
      </c>
      <c r="N22" s="360"/>
    </row>
    <row r="23" spans="2:14" s="66" customFormat="1" ht="15.75" customHeight="1" x14ac:dyDescent="0.25">
      <c r="B23" s="23" t="s">
        <v>67</v>
      </c>
      <c r="C23" s="138">
        <v>3.65</v>
      </c>
      <c r="D23" s="236">
        <v>3.62</v>
      </c>
      <c r="E23" s="236">
        <v>3.621</v>
      </c>
      <c r="F23" s="309">
        <v>3.6120000000000001</v>
      </c>
      <c r="G23" s="309">
        <v>3.5979999999999999</v>
      </c>
      <c r="H23" s="474">
        <v>3.5529999999999999</v>
      </c>
      <c r="I23" s="474">
        <v>3.601</v>
      </c>
      <c r="J23" s="474">
        <v>3.4769999999999999</v>
      </c>
      <c r="K23" s="649" t="s">
        <v>405</v>
      </c>
      <c r="L23" s="362" t="s">
        <v>417</v>
      </c>
      <c r="M23" s="668">
        <v>3.26</v>
      </c>
      <c r="N23" s="360"/>
    </row>
    <row r="24" spans="2:14" s="66" customFormat="1" ht="15.75" customHeight="1" thickBot="1" x14ac:dyDescent="0.3">
      <c r="B24" s="24" t="s">
        <v>92</v>
      </c>
      <c r="C24" s="139">
        <v>2.87</v>
      </c>
      <c r="D24" s="235">
        <v>3.03</v>
      </c>
      <c r="E24" s="235">
        <v>2.9660000000000002</v>
      </c>
      <c r="F24" s="308">
        <v>2.984</v>
      </c>
      <c r="G24" s="308">
        <v>2.9940000000000002</v>
      </c>
      <c r="H24" s="473">
        <v>2.9169999999999998</v>
      </c>
      <c r="I24" s="473">
        <v>2.7930000000000001</v>
      </c>
      <c r="J24" s="473">
        <v>2.7789999999999999</v>
      </c>
      <c r="K24" s="651" t="s">
        <v>406</v>
      </c>
      <c r="L24" s="363" t="s">
        <v>413</v>
      </c>
      <c r="M24" s="666">
        <v>2.59</v>
      </c>
      <c r="N24" s="2"/>
    </row>
    <row r="25" spans="2:14" s="66" customFormat="1" ht="13.5" customHeight="1" thickBot="1" x14ac:dyDescent="0.3">
      <c r="B25" s="204"/>
      <c r="C25" s="164"/>
      <c r="D25" s="261"/>
      <c r="E25" s="261"/>
      <c r="F25" s="163"/>
      <c r="G25" s="163"/>
      <c r="H25" s="274"/>
      <c r="I25" s="274"/>
      <c r="J25" s="274"/>
      <c r="K25" s="475"/>
      <c r="L25" s="567"/>
      <c r="M25" s="475"/>
      <c r="N25" s="2"/>
    </row>
    <row r="26" spans="2:14" s="66" customFormat="1" ht="15.75" customHeight="1" x14ac:dyDescent="0.25">
      <c r="B26" s="85" t="s">
        <v>64</v>
      </c>
      <c r="C26" s="59"/>
      <c r="D26" s="149"/>
      <c r="E26" s="149"/>
      <c r="F26" s="285"/>
      <c r="G26" s="274"/>
      <c r="H26" s="274"/>
      <c r="I26" s="274"/>
      <c r="J26" s="274"/>
      <c r="K26" s="567"/>
      <c r="L26" s="567"/>
      <c r="M26" s="489"/>
      <c r="N26" s="2"/>
    </row>
    <row r="27" spans="2:14" s="66" customFormat="1" ht="15.75" customHeight="1" x14ac:dyDescent="0.25">
      <c r="B27" s="23" t="s">
        <v>39</v>
      </c>
      <c r="C27" s="138">
        <v>3.64</v>
      </c>
      <c r="D27" s="268">
        <v>3.63</v>
      </c>
      <c r="E27" s="268">
        <v>3.6869999999999998</v>
      </c>
      <c r="F27" s="307">
        <v>3.6549999999999998</v>
      </c>
      <c r="G27" s="307">
        <v>3.6789999999999998</v>
      </c>
      <c r="H27" s="472">
        <v>3.5489999999999999</v>
      </c>
      <c r="I27" s="472">
        <v>3.5139999999999998</v>
      </c>
      <c r="J27" s="472">
        <v>3.4169999999999998</v>
      </c>
      <c r="K27" s="647" t="s">
        <v>398</v>
      </c>
      <c r="L27" s="361" t="s">
        <v>418</v>
      </c>
      <c r="M27" s="667">
        <v>3.14</v>
      </c>
      <c r="N27" s="2"/>
    </row>
    <row r="28" spans="2:14" s="66" customFormat="1" ht="15.75" customHeight="1" thickBot="1" x14ac:dyDescent="0.3">
      <c r="B28" s="24" t="s">
        <v>40</v>
      </c>
      <c r="C28" s="139">
        <v>2.65</v>
      </c>
      <c r="D28" s="235">
        <v>2.78</v>
      </c>
      <c r="E28" s="235">
        <v>2.6549999999999998</v>
      </c>
      <c r="F28" s="308">
        <v>2.657</v>
      </c>
      <c r="G28" s="308">
        <v>2.6139999999999999</v>
      </c>
      <c r="H28" s="473">
        <v>2.5670000000000002</v>
      </c>
      <c r="I28" s="473">
        <v>2.5289999999999999</v>
      </c>
      <c r="J28" s="473">
        <v>2.4700000000000002</v>
      </c>
      <c r="K28" s="651" t="s">
        <v>407</v>
      </c>
      <c r="L28" s="363" t="s">
        <v>419</v>
      </c>
      <c r="M28" s="666">
        <v>2.4500000000000002</v>
      </c>
    </row>
    <row r="30" spans="2:14" x14ac:dyDescent="0.25">
      <c r="C30" s="294"/>
      <c r="D30" s="294"/>
    </row>
  </sheetData>
  <mergeCells count="2">
    <mergeCell ref="C4:E4"/>
    <mergeCell ref="B2:M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ignoredErrors>
    <ignoredError sqref="K25:K26 K19:K20 K12:K13 K8:K9 K7 K10:K11 K14:K18 K21:K24 K27:K28 L25:L26 L19:L20 L12:L13 L8:L9 L7 L10:L11 L14:L18 L21:L24 L27:L28 M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18</vt:i4>
      </vt:variant>
    </vt:vector>
  </HeadingPairs>
  <TitlesOfParts>
    <vt:vector size="35" baseType="lpstr">
      <vt:lpstr>Titel und Inhalt</vt: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Verkehrsleistung</vt:lpstr>
      <vt:lpstr>11 Mobilitätszeit</vt:lpstr>
      <vt:lpstr>12 RegioStaRGem5</vt:lpstr>
      <vt:lpstr>13 RegioStaR7</vt:lpstr>
      <vt:lpstr>14 Mobilitätskenngrößen</vt:lpstr>
      <vt:lpstr>15 Tankbuchstatistik</vt:lpstr>
      <vt:lpstr>Hinweise und Fußnoten</vt:lpstr>
      <vt:lpstr>'7 Verkehrsbeteiligung'!_</vt:lpstr>
      <vt:lpstr>'1 Stichprobe HH'!_ftn1</vt:lpstr>
      <vt:lpstr>'10 Verkehrsleistung'!_ftnref2</vt:lpstr>
      <vt:lpstr>'11 Mobilitätszeit'!_ftnref2</vt:lpstr>
      <vt:lpstr>'5 Führerscheinbesitz'!a</vt:lpstr>
      <vt:lpstr>'15 Tankbuchstatistik'!Druckbereich</vt:lpstr>
      <vt:lpstr>'10 Verkehrsleistung'!Print_Area</vt:lpstr>
      <vt:lpstr>'11 Mobilitätszeit'!Print_Area</vt:lpstr>
      <vt:lpstr>'14 Mobilitätskenngrößen'!Print_Area</vt:lpstr>
      <vt:lpstr>'5 Führerscheinbesitz'!Print_Area</vt:lpstr>
      <vt:lpstr>'6 Pkw-Verfügbarkeit'!Print_Area</vt:lpstr>
      <vt:lpstr>'7 Verkehrsbeteiligung'!Print_Area</vt:lpstr>
      <vt:lpstr>'8 VA'!Print_Area</vt:lpstr>
      <vt:lpstr>'Hinweise und Fußnoten'!Print_Area</vt:lpstr>
      <vt:lpstr>'10 Verkehrsleistung'!Print_Area2</vt:lpstr>
      <vt:lpstr>'11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2019-05-14T16:38:03Z</cp:lastPrinted>
  <dcterms:created xsi:type="dcterms:W3CDTF">2002-05-13T15:37:41Z</dcterms:created>
  <dcterms:modified xsi:type="dcterms:W3CDTF">2023-01-11T09:51:43Z</dcterms:modified>
</cp:coreProperties>
</file>